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330" windowHeight="4440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24519"/>
</workbook>
</file>

<file path=xl/calcChain.xml><?xml version="1.0" encoding="utf-8"?>
<calcChain xmlns="http://schemas.openxmlformats.org/spreadsheetml/2006/main">
  <c r="F10" i="27"/>
  <c r="G10"/>
  <c r="I10"/>
  <c r="R10"/>
  <c r="R16"/>
  <c r="L10"/>
  <c r="N10"/>
  <c r="O10"/>
  <c r="O16"/>
  <c r="P10"/>
  <c r="F12"/>
  <c r="G12"/>
  <c r="I12"/>
  <c r="R12"/>
  <c r="L12"/>
  <c r="N12"/>
  <c r="O12"/>
  <c r="P12"/>
  <c r="F14"/>
  <c r="G14"/>
  <c r="I14"/>
  <c r="R14"/>
  <c r="L14"/>
  <c r="N14"/>
  <c r="O14"/>
  <c r="P14"/>
  <c r="D16"/>
  <c r="E16"/>
  <c r="G16"/>
  <c r="F16"/>
  <c r="I16"/>
  <c r="M16"/>
  <c r="N16"/>
  <c r="R17"/>
  <c r="I17"/>
  <c r="B19"/>
  <c r="F19"/>
  <c r="G19"/>
  <c r="L19"/>
  <c r="M19"/>
  <c r="N19"/>
  <c r="O19"/>
  <c r="P19"/>
  <c r="Q19"/>
  <c r="I10" i="26"/>
  <c r="I12"/>
  <c r="I14"/>
  <c r="I16"/>
  <c r="R10"/>
  <c r="R12"/>
  <c r="R14"/>
  <c r="R16"/>
  <c r="B19"/>
  <c r="G19"/>
  <c r="I10" i="3"/>
  <c r="I14"/>
  <c r="I12"/>
  <c r="I16"/>
  <c r="R10"/>
  <c r="R14"/>
  <c r="R12"/>
  <c r="R16"/>
  <c r="B19"/>
  <c r="G19"/>
  <c r="F10" i="26"/>
  <c r="G10"/>
  <c r="L10"/>
  <c r="N10"/>
  <c r="O10"/>
  <c r="P10"/>
  <c r="F12"/>
  <c r="G12"/>
  <c r="L12"/>
  <c r="N12"/>
  <c r="O12"/>
  <c r="P12"/>
  <c r="F14"/>
  <c r="G14"/>
  <c r="L14"/>
  <c r="N14"/>
  <c r="O14"/>
  <c r="P14"/>
  <c r="D16"/>
  <c r="E16"/>
  <c r="I17"/>
  <c r="F16"/>
  <c r="M16"/>
  <c r="N16"/>
  <c r="P16"/>
  <c r="O16"/>
  <c r="R17"/>
  <c r="F19"/>
  <c r="L19"/>
  <c r="M19"/>
  <c r="N19"/>
  <c r="O19"/>
  <c r="P19"/>
  <c r="Q19"/>
  <c r="N10" i="3"/>
  <c r="N16"/>
  <c r="N12"/>
  <c r="N14"/>
  <c r="L19"/>
  <c r="E16"/>
  <c r="I17"/>
  <c r="Q19"/>
  <c r="P19"/>
  <c r="O19"/>
  <c r="N19"/>
  <c r="M19"/>
  <c r="F19"/>
  <c r="O14"/>
  <c r="P14"/>
  <c r="O12"/>
  <c r="P12"/>
  <c r="O10"/>
  <c r="P10"/>
  <c r="F14"/>
  <c r="G14"/>
  <c r="F12"/>
  <c r="G12"/>
  <c r="F10"/>
  <c r="F16"/>
  <c r="G10"/>
  <c r="O16"/>
  <c r="G16"/>
  <c r="M16"/>
  <c r="D16"/>
  <c r="L14"/>
  <c r="L12"/>
  <c r="L10"/>
  <c r="P16"/>
  <c r="R17"/>
  <c r="P16" i="27"/>
  <c r="G16" i="26"/>
</calcChain>
</file>

<file path=xl/sharedStrings.xml><?xml version="1.0" encoding="utf-8"?>
<sst xmlns="http://schemas.openxmlformats.org/spreadsheetml/2006/main" count="108" uniqueCount="26">
  <si>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</si>
  <si>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</si>
  <si>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</si>
  <si>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</si>
  <si>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</si>
  <si>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</si>
  <si>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</si>
  <si>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</si>
  <si>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</si>
  <si>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</si>
  <si>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</si>
  <si>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</si>
  <si>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</si>
  <si>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</si>
  <si>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</si>
  <si>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</si>
  <si>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</si>
  <si>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</si>
  <si>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</si>
  <si>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</si>
  <si>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</si>
  <si>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</si>
  <si>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3  Bandes            " 3ème Division "</t>
  </si>
  <si>
    <t>Points de rencontre</t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</si>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</sst>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[$-40C]d\ mmmm\ yyyy;@"/>
    <numFmt numFmtId="167" formatCode="0.0"/>
  </numFmts>
  <fonts count="30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2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6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 applyAlignment="1">
      <alignment horizontal="center" vertical="center"/>
    </xf>
    <xf numFmtId="1" fontId="20" fillId="2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6" fontId="7" fillId="0" borderId="0" xfId="0" applyNumberFormat="1" applyFont="1" applyBorder="1" applyAlignment="1" applyProtection="1">
      <alignment horizontal="left" vertical="center"/>
      <protection locked="0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1" fontId="20" fillId="2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>
      <alignment horizontal="center" vertical="center"/>
    </xf>
    <xf numFmtId="1" fontId="20" fillId="2" borderId="1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 shrinkToFit="1"/>
    </xf>
    <xf numFmtId="1" fontId="4" fillId="2" borderId="23" xfId="0" applyNumberFormat="1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40" name="Picture 10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41" name="Picture 11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8" name="Picture 6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9" name="Picture 7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9" name="Picture 3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1476375</xdr:colOff>
      <xdr:row>3</xdr:row>
      <xdr:rowOff>180975</xdr:rowOff>
    </xdr:to>
    <xdr:pic>
      <xdr:nvPicPr>
        <xdr:cNvPr id="25610" name="Picture 4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763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63" t="s">
        <v>21</v>
      </c>
      <c r="E2" s="63"/>
      <c r="F2" s="63"/>
      <c r="G2" s="63"/>
      <c r="H2" s="63"/>
      <c r="I2" s="63"/>
      <c r="J2" s="63"/>
      <c r="K2" s="63"/>
      <c r="L2" s="63"/>
      <c r="M2" s="63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64" t="s">
        <v>22</v>
      </c>
      <c r="E4" s="64"/>
      <c r="F4" s="64"/>
      <c r="G4" s="64"/>
      <c r="H4" s="64"/>
      <c r="I4" s="64"/>
      <c r="J4" s="64"/>
      <c r="K4" s="64"/>
      <c r="L4" s="64"/>
      <c r="M4" s="64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5" t="s">
        <v>0</v>
      </c>
      <c r="C6" s="65"/>
      <c r="D6" s="66"/>
      <c r="E6" s="66"/>
      <c r="F6" s="66"/>
      <c r="G6" s="66"/>
      <c r="I6" s="45"/>
      <c r="J6" s="45" t="s">
        <v>18</v>
      </c>
      <c r="K6" s="45"/>
      <c r="L6" s="45"/>
      <c r="M6" s="45"/>
      <c r="N6" s="45"/>
      <c r="O6" s="7"/>
      <c r="Q6" s="42"/>
      <c r="R6" s="23" t="s">
        <v>8</v>
      </c>
    </row>
    <row r="7" spans="1:18" ht="14.1" customHeight="1" thickBot="1">
      <c r="C7" s="62"/>
      <c r="D7" s="62"/>
      <c r="E7" s="62"/>
      <c r="M7" s="40"/>
    </row>
    <row r="8" spans="1:18" s="14" customFormat="1" ht="48" customHeight="1" thickTop="1" thickBot="1">
      <c r="B8" s="90" t="s">
        <v>6</v>
      </c>
      <c r="C8" s="91"/>
      <c r="D8" s="92"/>
      <c r="E8" s="92"/>
      <c r="F8" s="92"/>
      <c r="G8" s="92"/>
      <c r="H8" s="92"/>
      <c r="I8" s="93"/>
      <c r="J8" s="13"/>
      <c r="K8" s="90" t="s">
        <v>7</v>
      </c>
      <c r="L8" s="91"/>
      <c r="M8" s="92"/>
      <c r="N8" s="92"/>
      <c r="O8" s="92"/>
      <c r="P8" s="92"/>
      <c r="Q8" s="92"/>
      <c r="R8" s="93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89">
        <v>3.1</v>
      </c>
      <c r="B10" s="26"/>
      <c r="C10" s="82">
        <v>30</v>
      </c>
      <c r="D10" s="80"/>
      <c r="E10" s="80"/>
      <c r="F10" s="59" t="str">
        <f>IF(D10="","",IF(A10=3.1,D10,IF(A10=2.8,D10*0.86,IF(A10=2.6,D10*0.78))))</f>
        <v/>
      </c>
      <c r="G10" s="73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2">
        <f>C10</f>
        <v>30</v>
      </c>
      <c r="M10" s="80"/>
      <c r="N10" s="71" t="str">
        <f>IF(E10="","",E10)</f>
        <v/>
      </c>
      <c r="O10" s="59" t="str">
        <f>IF(M10="","",IF(A10=3.1,M10,IF(A10=2.8,M10*0.86,IF(A10=2.6,M10*0.78))))</f>
        <v/>
      </c>
      <c r="P10" s="73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58"/>
      <c r="G11" s="74"/>
      <c r="H11" s="79"/>
      <c r="I11" s="76"/>
      <c r="J11" s="16"/>
      <c r="K11" s="27"/>
      <c r="L11" s="78"/>
      <c r="M11" s="79"/>
      <c r="N11" s="72"/>
      <c r="O11" s="95"/>
      <c r="P11" s="74"/>
      <c r="Q11" s="79"/>
      <c r="R11" s="76"/>
    </row>
    <row r="12" spans="1:18" s="3" customFormat="1" ht="32.1" customHeight="1">
      <c r="A12" s="67">
        <v>3.1</v>
      </c>
      <c r="B12" s="38"/>
      <c r="C12" s="60">
        <v>30</v>
      </c>
      <c r="D12" s="69"/>
      <c r="E12" s="69"/>
      <c r="F12" s="57" t="str">
        <f>IF(D12="","",IF(A12=3.1,D12,IF(A12=2.8,D12*0.86,IF(A12=2.6,D12*0.78))))</f>
        <v/>
      </c>
      <c r="G12" s="97" t="str">
        <f>IF(D12="","",F12/E12)</f>
        <v/>
      </c>
      <c r="H12" s="69"/>
      <c r="I12" s="75" t="str">
        <f>IF(D12="","",IF(D12&lt;M12,0,IF(D12&gt;M12,2,1)))</f>
        <v/>
      </c>
      <c r="J12" s="19"/>
      <c r="K12" s="28"/>
      <c r="L12" s="60">
        <f>C12</f>
        <v>30</v>
      </c>
      <c r="M12" s="69"/>
      <c r="N12" s="99" t="str">
        <f>IF(E12="","",E12)</f>
        <v/>
      </c>
      <c r="O12" s="57" t="str">
        <f>IF(M12="","",IF(A12=3.1,M12,IF(A12=2.8,M12*0.86,IF(A12=2.6,M12*0.78))))</f>
        <v/>
      </c>
      <c r="P12" s="97" t="str">
        <f>IF(M12="","",O12/N12)</f>
        <v/>
      </c>
      <c r="Q12" s="69"/>
      <c r="R12" s="75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58"/>
      <c r="G13" s="74"/>
      <c r="H13" s="79"/>
      <c r="I13" s="76"/>
      <c r="J13" s="16"/>
      <c r="K13" s="27"/>
      <c r="L13" s="78"/>
      <c r="M13" s="79"/>
      <c r="N13" s="99"/>
      <c r="O13" s="58"/>
      <c r="P13" s="74"/>
      <c r="Q13" s="79"/>
      <c r="R13" s="76"/>
    </row>
    <row r="14" spans="1:18" s="3" customFormat="1" ht="32.1" customHeight="1">
      <c r="A14" s="67">
        <v>2.8</v>
      </c>
      <c r="B14" s="38"/>
      <c r="C14" s="60">
        <v>30</v>
      </c>
      <c r="D14" s="69"/>
      <c r="E14" s="69"/>
      <c r="F14" s="95" t="str">
        <f>IF(D14="","",IF(A14=3.1,D14,IF(A14=2.8,D14*0.86,IF(A14=2.6,D14*0.78))))</f>
        <v/>
      </c>
      <c r="G14" s="97" t="str">
        <f>IF(D14="","",F14/E14)</f>
        <v/>
      </c>
      <c r="H14" s="69"/>
      <c r="I14" s="75" t="str">
        <f>IF(D14="","",IF(D14&lt;M14,0,IF(D14&gt;M14,2,1)))</f>
        <v/>
      </c>
      <c r="J14" s="19"/>
      <c r="K14" s="28"/>
      <c r="L14" s="60">
        <f>C14</f>
        <v>30</v>
      </c>
      <c r="M14" s="69"/>
      <c r="N14" s="72" t="str">
        <f>IF(E14="","",E14)</f>
        <v/>
      </c>
      <c r="O14" s="95" t="str">
        <f>IF(M14="","",IF(A14=3.1,M14,IF(A14=2.8,M14*0.86,IF(A14=2.6,M14*0.78))))</f>
        <v/>
      </c>
      <c r="P14" s="97" t="str">
        <f>IF(M14="","",O14/N14)</f>
        <v/>
      </c>
      <c r="Q14" s="69"/>
      <c r="R14" s="75" t="str">
        <f>IF(I14="","",2-I14)</f>
        <v/>
      </c>
    </row>
    <row r="15" spans="1:18" s="3" customFormat="1" ht="24.95" customHeight="1" thickBot="1">
      <c r="A15" s="68"/>
      <c r="B15" s="27"/>
      <c r="C15" s="61"/>
      <c r="D15" s="70"/>
      <c r="E15" s="70"/>
      <c r="F15" s="58"/>
      <c r="G15" s="98"/>
      <c r="H15" s="70"/>
      <c r="I15" s="96"/>
      <c r="J15" s="17"/>
      <c r="K15" s="29"/>
      <c r="L15" s="61"/>
      <c r="M15" s="70"/>
      <c r="N15" s="100"/>
      <c r="O15" s="58"/>
      <c r="P15" s="98"/>
      <c r="Q15" s="70"/>
      <c r="R15" s="96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23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23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4" t="str">
        <f>IF(D8="","",IF(I16&gt;R16,D8,IF(I16&lt;R16,M8,D8)))</f>
        <v/>
      </c>
      <c r="C19" s="94"/>
      <c r="D19" s="94"/>
      <c r="E19" s="94"/>
      <c r="F19" s="32" t="str">
        <f>IF(D8="","",IF(I16=R16,"ET","BAT"))</f>
        <v/>
      </c>
      <c r="G19" s="94" t="str">
        <f>IF(M8="","",IF(B19=D8,M8,D8))</f>
        <v/>
      </c>
      <c r="H19" s="94"/>
      <c r="I19" s="94"/>
      <c r="J19" s="94"/>
      <c r="K19" s="94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/>
    <row r="23" spans="1:19" s="4" customFormat="1" ht="72" customHeight="1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>
      <c r="B24" s="24" t="s">
        <v>17</v>
      </c>
      <c r="C24" s="88"/>
      <c r="D24" s="88"/>
      <c r="E24" s="88"/>
      <c r="F24" s="88"/>
      <c r="G24" s="39"/>
      <c r="H24" s="34"/>
      <c r="I24" s="34"/>
      <c r="K24" s="24" t="s">
        <v>17</v>
      </c>
      <c r="L24" s="88"/>
      <c r="M24" s="88"/>
      <c r="N24" s="88"/>
      <c r="O24" s="8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3" t="s">
        <v>24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Q10:Q11"/>
    <mergeCell ref="O12:O13"/>
    <mergeCell ref="F14:F15"/>
    <mergeCell ref="G12:G13"/>
    <mergeCell ref="G14:G15"/>
    <mergeCell ref="I14:I15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M10:M11"/>
    <mergeCell ref="H12:H13"/>
    <mergeCell ref="I12:I13"/>
    <mergeCell ref="L12:L13"/>
    <mergeCell ref="M12:M13"/>
    <mergeCell ref="G10:G11"/>
    <mergeCell ref="L10:L11"/>
    <mergeCell ref="A14:A15"/>
    <mergeCell ref="C14:C15"/>
    <mergeCell ref="M14:M15"/>
    <mergeCell ref="D14:D15"/>
    <mergeCell ref="E14:E15"/>
    <mergeCell ref="H14:H15"/>
    <mergeCell ref="F12:F13"/>
    <mergeCell ref="F10:F11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M10:M15 D10:E15 C24:F24 L24:O24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63" t="s">
        <v>21</v>
      </c>
      <c r="E2" s="63"/>
      <c r="F2" s="63"/>
      <c r="G2" s="63"/>
      <c r="H2" s="63"/>
      <c r="I2" s="63"/>
      <c r="J2" s="63"/>
      <c r="K2" s="63"/>
      <c r="L2" s="63"/>
      <c r="M2" s="63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64" t="s">
        <v>22</v>
      </c>
      <c r="E4" s="64"/>
      <c r="F4" s="64"/>
      <c r="G4" s="64"/>
      <c r="H4" s="64"/>
      <c r="I4" s="64"/>
      <c r="J4" s="64"/>
      <c r="K4" s="64"/>
      <c r="L4" s="64"/>
      <c r="M4" s="64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5" t="s">
        <v>0</v>
      </c>
      <c r="C6" s="65"/>
      <c r="D6" s="66"/>
      <c r="E6" s="66"/>
      <c r="F6" s="66"/>
      <c r="G6" s="66"/>
      <c r="I6" s="45"/>
      <c r="J6" s="45" t="s">
        <v>18</v>
      </c>
      <c r="K6" s="45"/>
      <c r="L6" s="45"/>
      <c r="M6" s="45"/>
      <c r="N6" s="45"/>
      <c r="O6" s="7"/>
      <c r="Q6" s="42"/>
      <c r="R6" s="23" t="s">
        <v>9</v>
      </c>
    </row>
    <row r="7" spans="1:18" ht="14.1" customHeight="1" thickBot="1">
      <c r="C7" s="62"/>
      <c r="D7" s="62"/>
      <c r="E7" s="62"/>
      <c r="M7" s="40"/>
    </row>
    <row r="8" spans="1:18" s="14" customFormat="1" ht="48" customHeight="1" thickTop="1" thickBot="1">
      <c r="B8" s="90" t="s">
        <v>6</v>
      </c>
      <c r="C8" s="91"/>
      <c r="D8" s="92"/>
      <c r="E8" s="92"/>
      <c r="F8" s="92"/>
      <c r="G8" s="92"/>
      <c r="H8" s="92"/>
      <c r="I8" s="93"/>
      <c r="J8" s="13"/>
      <c r="K8" s="90" t="s">
        <v>7</v>
      </c>
      <c r="L8" s="91"/>
      <c r="M8" s="92"/>
      <c r="N8" s="92"/>
      <c r="O8" s="92"/>
      <c r="P8" s="92"/>
      <c r="Q8" s="92"/>
      <c r="R8" s="93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89">
        <v>3.1</v>
      </c>
      <c r="B10" s="26"/>
      <c r="C10" s="82">
        <v>30</v>
      </c>
      <c r="D10" s="80"/>
      <c r="E10" s="80"/>
      <c r="F10" s="59" t="str">
        <f>IF(D10="","",IF(A10=3.1,D10,IF(A10=2.8,D10*0.86,IF(A10=2.6,D10*0.78))))</f>
        <v/>
      </c>
      <c r="G10" s="73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2">
        <f>C10</f>
        <v>30</v>
      </c>
      <c r="M10" s="80"/>
      <c r="N10" s="71" t="str">
        <f>IF(E10="","",E10)</f>
        <v/>
      </c>
      <c r="O10" s="59" t="str">
        <f>IF(M10="","",IF(A10=3.1,M10,IF(A10=2.8,M10*0.86,IF(A10=2.6,M10*0.78))))</f>
        <v/>
      </c>
      <c r="P10" s="73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58"/>
      <c r="G11" s="74"/>
      <c r="H11" s="79"/>
      <c r="I11" s="76"/>
      <c r="J11" s="16"/>
      <c r="K11" s="27"/>
      <c r="L11" s="78"/>
      <c r="M11" s="79"/>
      <c r="N11" s="72"/>
      <c r="O11" s="95"/>
      <c r="P11" s="74"/>
      <c r="Q11" s="79"/>
      <c r="R11" s="76"/>
    </row>
    <row r="12" spans="1:18" s="3" customFormat="1" ht="32.1" customHeight="1">
      <c r="A12" s="67">
        <v>3.1</v>
      </c>
      <c r="B12" s="38"/>
      <c r="C12" s="60">
        <v>30</v>
      </c>
      <c r="D12" s="69"/>
      <c r="E12" s="69"/>
      <c r="F12" s="57" t="str">
        <f>IF(D12="","",IF(A12=3.1,D12,IF(A12=2.8,D12*0.86,IF(A12=2.6,D12*0.78))))</f>
        <v/>
      </c>
      <c r="G12" s="97" t="str">
        <f>IF(D12="","",F12/E12)</f>
        <v/>
      </c>
      <c r="H12" s="69"/>
      <c r="I12" s="75" t="str">
        <f>IF(D12="","",IF(D12&lt;M12,0,IF(D12&gt;M12,2,1)))</f>
        <v/>
      </c>
      <c r="J12" s="19"/>
      <c r="K12" s="28"/>
      <c r="L12" s="60">
        <f>C12</f>
        <v>30</v>
      </c>
      <c r="M12" s="69"/>
      <c r="N12" s="99" t="str">
        <f>IF(E12="","",E12)</f>
        <v/>
      </c>
      <c r="O12" s="57" t="str">
        <f>IF(M12="","",IF(A12=3.1,M12,IF(A12=2.8,M12*0.86,IF(A12=2.6,M12*0.78))))</f>
        <v/>
      </c>
      <c r="P12" s="97" t="str">
        <f>IF(M12="","",O12/N12)</f>
        <v/>
      </c>
      <c r="Q12" s="69"/>
      <c r="R12" s="75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58"/>
      <c r="G13" s="74"/>
      <c r="H13" s="79"/>
      <c r="I13" s="76"/>
      <c r="J13" s="16"/>
      <c r="K13" s="27"/>
      <c r="L13" s="78"/>
      <c r="M13" s="79"/>
      <c r="N13" s="99"/>
      <c r="O13" s="58"/>
      <c r="P13" s="74"/>
      <c r="Q13" s="79"/>
      <c r="R13" s="76"/>
    </row>
    <row r="14" spans="1:18" s="3" customFormat="1" ht="32.1" customHeight="1">
      <c r="A14" s="67">
        <v>2.8</v>
      </c>
      <c r="B14" s="38"/>
      <c r="C14" s="60">
        <v>30</v>
      </c>
      <c r="D14" s="69"/>
      <c r="E14" s="69"/>
      <c r="F14" s="95" t="str">
        <f>IF(D14="","",IF(A14=3.1,D14,IF(A14=2.8,D14*0.86,IF(A14=2.6,D14*0.78))))</f>
        <v/>
      </c>
      <c r="G14" s="97" t="str">
        <f>IF(D14="","",F14/E14)</f>
        <v/>
      </c>
      <c r="H14" s="69"/>
      <c r="I14" s="75" t="str">
        <f>IF(D14="","",IF(D14&lt;M14,0,IF(D14&gt;M14,2,1)))</f>
        <v/>
      </c>
      <c r="J14" s="19"/>
      <c r="K14" s="28"/>
      <c r="L14" s="60">
        <f>C14</f>
        <v>30</v>
      </c>
      <c r="M14" s="69"/>
      <c r="N14" s="72" t="str">
        <f>IF(E14="","",E14)</f>
        <v/>
      </c>
      <c r="O14" s="95" t="str">
        <f>IF(M14="","",IF(A14=3.1,M14,IF(A14=2.8,M14*0.86,IF(A14=2.6,M14*0.78))))</f>
        <v/>
      </c>
      <c r="P14" s="97" t="str">
        <f>IF(M14="","",O14/N14)</f>
        <v/>
      </c>
      <c r="Q14" s="69"/>
      <c r="R14" s="75" t="str">
        <f>IF(I14="","",2-I14)</f>
        <v/>
      </c>
    </row>
    <row r="15" spans="1:18" s="3" customFormat="1" ht="24.95" customHeight="1" thickBot="1">
      <c r="A15" s="68"/>
      <c r="B15" s="27"/>
      <c r="C15" s="61"/>
      <c r="D15" s="70"/>
      <c r="E15" s="70"/>
      <c r="F15" s="58"/>
      <c r="G15" s="98"/>
      <c r="H15" s="70"/>
      <c r="I15" s="96"/>
      <c r="J15" s="17"/>
      <c r="K15" s="29"/>
      <c r="L15" s="61"/>
      <c r="M15" s="70"/>
      <c r="N15" s="100"/>
      <c r="O15" s="58"/>
      <c r="P15" s="98"/>
      <c r="Q15" s="70"/>
      <c r="R15" s="96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23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23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4" t="str">
        <f>IF(D8="","",IF(I16&gt;R16,D8,IF(I16&lt;R16,M8,D8)))</f>
        <v/>
      </c>
      <c r="C19" s="94"/>
      <c r="D19" s="94"/>
      <c r="E19" s="94"/>
      <c r="F19" s="32" t="str">
        <f>IF(D8="","",IF(I16=R16,"ET","BAT"))</f>
        <v/>
      </c>
      <c r="G19" s="94" t="str">
        <f>IF(M8="","",IF(B19=D8,M8,D8))</f>
        <v/>
      </c>
      <c r="H19" s="94"/>
      <c r="I19" s="94"/>
      <c r="J19" s="94"/>
      <c r="K19" s="94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/>
    <row r="23" spans="1:19" s="4" customFormat="1" ht="72" customHeight="1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>
      <c r="B24" s="24" t="s">
        <v>17</v>
      </c>
      <c r="C24" s="88"/>
      <c r="D24" s="88"/>
      <c r="E24" s="88"/>
      <c r="F24" s="88"/>
      <c r="G24" s="39"/>
      <c r="H24" s="34"/>
      <c r="I24" s="34"/>
      <c r="K24" s="24" t="s">
        <v>17</v>
      </c>
      <c r="L24" s="88"/>
      <c r="M24" s="88"/>
      <c r="N24" s="88"/>
      <c r="O24" s="8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3" t="s">
        <v>24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O14:O15"/>
    <mergeCell ref="R10:R11"/>
    <mergeCell ref="N12:N13"/>
    <mergeCell ref="P12:P13"/>
    <mergeCell ref="Q12:Q13"/>
    <mergeCell ref="N10:N11"/>
    <mergeCell ref="R12:R13"/>
    <mergeCell ref="D12:D13"/>
    <mergeCell ref="E12:E13"/>
    <mergeCell ref="I10:I11"/>
    <mergeCell ref="G12:G13"/>
    <mergeCell ref="A10:A11"/>
    <mergeCell ref="L14:L15"/>
    <mergeCell ref="M10:M11"/>
    <mergeCell ref="M12:M13"/>
    <mergeCell ref="A27:S27"/>
    <mergeCell ref="B23:I23"/>
    <mergeCell ref="K23:R23"/>
    <mergeCell ref="A21:R21"/>
    <mergeCell ref="C24:F24"/>
    <mergeCell ref="L24:O24"/>
    <mergeCell ref="B8:C8"/>
    <mergeCell ref="D14:D15"/>
    <mergeCell ref="E14:E15"/>
    <mergeCell ref="A12:A13"/>
    <mergeCell ref="C12:C13"/>
    <mergeCell ref="C14:C15"/>
    <mergeCell ref="D8:I8"/>
    <mergeCell ref="C10:C11"/>
    <mergeCell ref="D10:D11"/>
    <mergeCell ref="E10:E11"/>
    <mergeCell ref="G10:G11"/>
    <mergeCell ref="H10:H11"/>
    <mergeCell ref="F14:F15"/>
    <mergeCell ref="H12:H13"/>
    <mergeCell ref="I12:I13"/>
    <mergeCell ref="F10:F11"/>
    <mergeCell ref="K8:L8"/>
    <mergeCell ref="E17:H17"/>
    <mergeCell ref="N14:N15"/>
    <mergeCell ref="L10:L11"/>
    <mergeCell ref="L12:L13"/>
    <mergeCell ref="M14:M15"/>
    <mergeCell ref="M8:R8"/>
    <mergeCell ref="O10:O11"/>
    <mergeCell ref="R14:R15"/>
    <mergeCell ref="Q10:Q11"/>
    <mergeCell ref="O12:O13"/>
    <mergeCell ref="P10:P11"/>
    <mergeCell ref="P14:P15"/>
    <mergeCell ref="Q14:Q15"/>
    <mergeCell ref="N17:Q17"/>
    <mergeCell ref="B19:E19"/>
    <mergeCell ref="G19:K19"/>
    <mergeCell ref="I14:I15"/>
    <mergeCell ref="F12:F13"/>
    <mergeCell ref="G14:G15"/>
    <mergeCell ref="H14:H15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63" t="s">
        <v>21</v>
      </c>
      <c r="E2" s="63"/>
      <c r="F2" s="63"/>
      <c r="G2" s="63"/>
      <c r="H2" s="63"/>
      <c r="I2" s="63"/>
      <c r="J2" s="63"/>
      <c r="K2" s="63"/>
      <c r="L2" s="63"/>
      <c r="M2" s="63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64" t="s">
        <v>22</v>
      </c>
      <c r="E4" s="64"/>
      <c r="F4" s="64"/>
      <c r="G4" s="64"/>
      <c r="H4" s="64"/>
      <c r="I4" s="64"/>
      <c r="J4" s="64"/>
      <c r="K4" s="64"/>
      <c r="L4" s="64"/>
      <c r="M4" s="64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5" t="s">
        <v>0</v>
      </c>
      <c r="C6" s="65"/>
      <c r="D6" s="66"/>
      <c r="E6" s="66"/>
      <c r="F6" s="66"/>
      <c r="G6" s="66"/>
      <c r="I6" s="45"/>
      <c r="J6" s="45" t="s">
        <v>18</v>
      </c>
      <c r="K6" s="45"/>
      <c r="L6" s="45"/>
      <c r="M6" s="45"/>
      <c r="N6" s="45"/>
      <c r="O6" s="7"/>
      <c r="Q6" s="42"/>
      <c r="R6" s="23" t="s">
        <v>10</v>
      </c>
    </row>
    <row r="7" spans="1:18" ht="14.1" customHeight="1" thickBot="1">
      <c r="C7" s="62"/>
      <c r="D7" s="62"/>
      <c r="E7" s="62"/>
      <c r="M7" s="40"/>
    </row>
    <row r="8" spans="1:18" s="14" customFormat="1" ht="48" customHeight="1" thickTop="1" thickBot="1">
      <c r="B8" s="90" t="s">
        <v>6</v>
      </c>
      <c r="C8" s="91"/>
      <c r="D8" s="92"/>
      <c r="E8" s="92"/>
      <c r="F8" s="92"/>
      <c r="G8" s="92"/>
      <c r="H8" s="92"/>
      <c r="I8" s="93"/>
      <c r="J8" s="13"/>
      <c r="K8" s="90" t="s">
        <v>7</v>
      </c>
      <c r="L8" s="91"/>
      <c r="M8" s="92"/>
      <c r="N8" s="92"/>
      <c r="O8" s="92"/>
      <c r="P8" s="92"/>
      <c r="Q8" s="92"/>
      <c r="R8" s="93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89">
        <v>3.1</v>
      </c>
      <c r="B10" s="26"/>
      <c r="C10" s="82">
        <v>30</v>
      </c>
      <c r="D10" s="80"/>
      <c r="E10" s="80"/>
      <c r="F10" s="59" t="str">
        <f>IF(D10="","",IF(A10=3.1,D10,IF(A10=2.8,D10*0.86,IF(A10=2.6,D10*0.78))))</f>
        <v/>
      </c>
      <c r="G10" s="73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2">
        <f>C10</f>
        <v>30</v>
      </c>
      <c r="M10" s="80"/>
      <c r="N10" s="71" t="str">
        <f>IF(E10="","",E10)</f>
        <v/>
      </c>
      <c r="O10" s="59" t="str">
        <f>IF(M10="","",IF(A10=3.1,M10,IF(A10=2.8,M10*0.86,IF(A10=2.6,M10*0.78))))</f>
        <v/>
      </c>
      <c r="P10" s="73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58"/>
      <c r="G11" s="74"/>
      <c r="H11" s="79"/>
      <c r="I11" s="76"/>
      <c r="J11" s="16"/>
      <c r="K11" s="27"/>
      <c r="L11" s="78"/>
      <c r="M11" s="79"/>
      <c r="N11" s="72"/>
      <c r="O11" s="95"/>
      <c r="P11" s="74"/>
      <c r="Q11" s="79"/>
      <c r="R11" s="76"/>
    </row>
    <row r="12" spans="1:18" s="3" customFormat="1" ht="32.1" customHeight="1">
      <c r="A12" s="67">
        <v>3.1</v>
      </c>
      <c r="B12" s="38"/>
      <c r="C12" s="60">
        <v>30</v>
      </c>
      <c r="D12" s="69"/>
      <c r="E12" s="69"/>
      <c r="F12" s="57" t="str">
        <f>IF(D12="","",IF(A12=3.1,D12,IF(A12=2.8,D12*0.86,IF(A12=2.6,D12*0.78))))</f>
        <v/>
      </c>
      <c r="G12" s="97" t="str">
        <f>IF(D12="","",F12/E12)</f>
        <v/>
      </c>
      <c r="H12" s="69"/>
      <c r="I12" s="75" t="str">
        <f>IF(D12="","",IF(D12&lt;M12,0,IF(D12&gt;M12,2,1)))</f>
        <v/>
      </c>
      <c r="J12" s="19"/>
      <c r="K12" s="28"/>
      <c r="L12" s="60">
        <f>C12</f>
        <v>30</v>
      </c>
      <c r="M12" s="69"/>
      <c r="N12" s="99" t="str">
        <f>IF(E12="","",E12)</f>
        <v/>
      </c>
      <c r="O12" s="57" t="str">
        <f>IF(M12="","",IF(A12=3.1,M12,IF(A12=2.8,M12*0.86,IF(A12=2.6,M12*0.78))))</f>
        <v/>
      </c>
      <c r="P12" s="97" t="str">
        <f>IF(M12="","",O12/N12)</f>
        <v/>
      </c>
      <c r="Q12" s="69"/>
      <c r="R12" s="75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58"/>
      <c r="G13" s="74"/>
      <c r="H13" s="79"/>
      <c r="I13" s="76"/>
      <c r="J13" s="16"/>
      <c r="K13" s="27"/>
      <c r="L13" s="78"/>
      <c r="M13" s="79"/>
      <c r="N13" s="99"/>
      <c r="O13" s="58"/>
      <c r="P13" s="74"/>
      <c r="Q13" s="79"/>
      <c r="R13" s="76"/>
    </row>
    <row r="14" spans="1:18" s="3" customFormat="1" ht="32.1" customHeight="1">
      <c r="A14" s="67">
        <v>2.8</v>
      </c>
      <c r="B14" s="38"/>
      <c r="C14" s="60">
        <v>30</v>
      </c>
      <c r="D14" s="69"/>
      <c r="E14" s="69"/>
      <c r="F14" s="95" t="str">
        <f>IF(D14="","",IF(A14=3.1,D14,IF(A14=2.8,D14*0.86,IF(A14=2.6,D14*0.78))))</f>
        <v/>
      </c>
      <c r="G14" s="97" t="str">
        <f>IF(D14="","",F14/E14)</f>
        <v/>
      </c>
      <c r="H14" s="69"/>
      <c r="I14" s="75" t="str">
        <f>IF(D14="","",IF(D14&lt;M14,0,IF(D14&gt;M14,2,1)))</f>
        <v/>
      </c>
      <c r="J14" s="19"/>
      <c r="K14" s="28"/>
      <c r="L14" s="60">
        <f>C14</f>
        <v>30</v>
      </c>
      <c r="M14" s="69"/>
      <c r="N14" s="72" t="str">
        <f>IF(E14="","",E14)</f>
        <v/>
      </c>
      <c r="O14" s="95" t="str">
        <f>IF(M14="","",IF(A14=3.1,M14,IF(A14=2.8,M14*0.86,IF(A14=2.6,M14*0.78))))</f>
        <v/>
      </c>
      <c r="P14" s="97" t="str">
        <f>IF(M14="","",O14/N14)</f>
        <v/>
      </c>
      <c r="Q14" s="69"/>
      <c r="R14" s="75" t="str">
        <f>IF(I14="","",2-I14)</f>
        <v/>
      </c>
    </row>
    <row r="15" spans="1:18" s="3" customFormat="1" ht="24.95" customHeight="1" thickBot="1">
      <c r="A15" s="68"/>
      <c r="B15" s="27"/>
      <c r="C15" s="61"/>
      <c r="D15" s="70"/>
      <c r="E15" s="70"/>
      <c r="F15" s="58"/>
      <c r="G15" s="98"/>
      <c r="H15" s="70"/>
      <c r="I15" s="96"/>
      <c r="J15" s="17"/>
      <c r="K15" s="29"/>
      <c r="L15" s="61"/>
      <c r="M15" s="70"/>
      <c r="N15" s="100"/>
      <c r="O15" s="58"/>
      <c r="P15" s="98"/>
      <c r="Q15" s="70"/>
      <c r="R15" s="96"/>
    </row>
    <row r="16" spans="1:18" s="15" customFormat="1" ht="50.25" customHeight="1" thickTop="1" thickBot="1">
      <c r="A16" s="33" t="s">
        <v>25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23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23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4" t="str">
        <f>IF(D8="","",IF(I16&gt;R16,D8,IF(I16&lt;R16,M8,D8)))</f>
        <v/>
      </c>
      <c r="C19" s="94"/>
      <c r="D19" s="94"/>
      <c r="E19" s="94"/>
      <c r="F19" s="32" t="str">
        <f>IF(D8="","",IF(I16=R16,"ET","BAT"))</f>
        <v/>
      </c>
      <c r="G19" s="94" t="str">
        <f>IF(M8="","",IF(B19=D8,M8,D8))</f>
        <v/>
      </c>
      <c r="H19" s="94"/>
      <c r="I19" s="94"/>
      <c r="J19" s="94"/>
      <c r="K19" s="94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/>
    <row r="23" spans="1:19" s="4" customFormat="1" ht="72" customHeight="1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>
      <c r="B24" s="24" t="s">
        <v>17</v>
      </c>
      <c r="C24" s="88"/>
      <c r="D24" s="88"/>
      <c r="E24" s="88"/>
      <c r="F24" s="88"/>
      <c r="G24" s="39"/>
      <c r="H24" s="34"/>
      <c r="I24" s="34"/>
      <c r="K24" s="24" t="s">
        <v>17</v>
      </c>
      <c r="L24" s="88"/>
      <c r="M24" s="88"/>
      <c r="N24" s="88"/>
      <c r="O24" s="8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3" t="s">
        <v>24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Q10:Q11"/>
    <mergeCell ref="O12:O13"/>
    <mergeCell ref="F14:F15"/>
    <mergeCell ref="G12:G13"/>
    <mergeCell ref="G14:G15"/>
    <mergeCell ref="I14:I15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M10:M11"/>
    <mergeCell ref="H12:H13"/>
    <mergeCell ref="I12:I13"/>
    <mergeCell ref="L12:L13"/>
    <mergeCell ref="M12:M13"/>
    <mergeCell ref="G10:G11"/>
    <mergeCell ref="L10:L11"/>
    <mergeCell ref="A14:A15"/>
    <mergeCell ref="C14:C15"/>
    <mergeCell ref="M14:M15"/>
    <mergeCell ref="D14:D15"/>
    <mergeCell ref="E14:E15"/>
    <mergeCell ref="H14:H15"/>
    <mergeCell ref="F12:F13"/>
    <mergeCell ref="F10:F11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D10:E15 L24:O24 C24:F24 M10:M15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pc</cp:lastModifiedBy>
  <cp:lastPrinted>2015-08-27T15:27:06Z</cp:lastPrinted>
  <dcterms:created xsi:type="dcterms:W3CDTF">2000-12-02T20:13:56Z</dcterms:created>
  <dcterms:modified xsi:type="dcterms:W3CDTF">2022-09-29T11:55:10Z</dcterms:modified>
</cp:coreProperties>
</file>