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FEUILLE 3B-D3" sheetId="1" r:id="rId1"/>
    <sheet name="FEUILLE 3B-D4" sheetId="2" r:id="rId2"/>
    <sheet name="FEUILLE 3B-D5" sheetId="3" r:id="rId3"/>
  </sheets>
  <definedNames>
    <definedName name="TEST_NL" localSheetId="0">'FEUILLE 3B-D3'!$C$8:$C$13,'FEUILLE 3B-D3'!$I$8:$I$13</definedName>
    <definedName name="TEST_NL" localSheetId="1">'FEUILLE 3B-D4'!$C$8:$C$13,'FEUILLE 3B-D4'!$I$8:$I$13</definedName>
    <definedName name="TEST_NL" localSheetId="2">'FEUILLE 3B-D5'!$C$8:$C$13,'FEUILLE 3B-D5'!$I$8:$I$13</definedName>
    <definedName name="_xlnm.Print_Area" localSheetId="0">'FEUILLE 3B-D3'!$A$1:$N$34</definedName>
    <definedName name="_xlnm.Print_Area" localSheetId="1">'FEUILLE 3B-D4'!$A$1:$N$34</definedName>
    <definedName name="_xlnm.Print_Area" localSheetId="2">'FEUILLE 3B-D5'!$A$1:$N$34</definedName>
  </definedNames>
  <calcPr fullCalcOnLoad="1"/>
</workbook>
</file>

<file path=xl/sharedStrings.xml><?xml version="1.0" encoding="utf-8"?>
<sst xmlns="http://schemas.openxmlformats.org/spreadsheetml/2006/main" count="214" uniqueCount="33">
  <si>
    <t>PROCES VERBAL DE LA RENCONTRE DU :</t>
  </si>
  <si>
    <t>EQUIPE RECEVANTE</t>
  </si>
  <si>
    <t>EQUIPE VISITEUSE</t>
  </si>
  <si>
    <t>MODE DE JEU
DISTANCE</t>
  </si>
  <si>
    <t>FORMAT BILLARD</t>
  </si>
  <si>
    <t>NOM PRENOM
N° DE LICENCE</t>
  </si>
  <si>
    <t>PTS MATCH</t>
  </si>
  <si>
    <t>PTS</t>
  </si>
  <si>
    <t>REP</t>
  </si>
  <si>
    <t>MOYENNE</t>
  </si>
  <si>
    <t>SERIE</t>
  </si>
  <si>
    <t>2,80M</t>
  </si>
  <si>
    <t>TOTAUX</t>
  </si>
  <si>
    <t>NOM &amp; SIGNATURE DU CAPITAINE</t>
  </si>
  <si>
    <t>ALLER</t>
  </si>
  <si>
    <t>RETOUR</t>
  </si>
  <si>
    <t>Quotient</t>
  </si>
  <si>
    <t>Classement final</t>
  </si>
  <si>
    <t>P.R.</t>
  </si>
  <si>
    <t>P.M.</t>
  </si>
  <si>
    <t>M.G.</t>
  </si>
  <si>
    <t>R</t>
  </si>
  <si>
    <t>PHASE NATIONALE : les résultats sont à envoyer immédiatement après la rencontre à denis.fischer@ffbillard.com</t>
  </si>
  <si>
    <t>Points de rencontre</t>
  </si>
  <si>
    <t>Points Prolongation</t>
  </si>
  <si>
    <t>Total points prolongation</t>
  </si>
  <si>
    <t>3M10</t>
  </si>
  <si>
    <t>Saisir ici
FFBS</t>
  </si>
  <si>
    <t>3B</t>
  </si>
  <si>
    <t>CHAMPIONNAT DE FRANCE -  3B - D3 EQUIPES DE CLUBS</t>
  </si>
  <si>
    <t>Limitation à 60 reprises</t>
  </si>
  <si>
    <t>CHAMPIONNAT DE FRANCE -  3B - D5 EQUIPES DE CLUBS</t>
  </si>
  <si>
    <t>CHAMPIONNAT DE FRANCE -  3B - D4 EQUIPES DE CLUBS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</si>
</sst>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.00\ [$€]_-;\-* #,##0.00\ [$€]_-;_-* &quot;-&quot;??\ [$€]_-;_-@_-"/>
    <numFmt numFmtId="166" formatCode="[$-40C]dddd\ d\ mmmm\ yyyy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%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6"/>
      <color indexed="30"/>
      <name val="Arial"/>
      <family val="2"/>
    </font>
    <font>
      <b/>
      <sz val="14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6"/>
      <color indexed="56"/>
      <name val="Arial"/>
      <family val="2"/>
    </font>
    <font>
      <sz val="14"/>
      <color indexed="62"/>
      <name val="Arial"/>
      <family val="2"/>
    </font>
    <font>
      <b/>
      <sz val="10"/>
      <color indexed="60"/>
      <name val="Arial"/>
      <family val="2"/>
    </font>
    <font>
      <b/>
      <sz val="16"/>
      <color indexed="9"/>
      <name val="Arial"/>
      <family val="2"/>
    </font>
    <font>
      <u val="single"/>
      <sz val="16"/>
      <color indexed="9"/>
      <name val="Arial Black"/>
      <family val="2"/>
    </font>
    <font>
      <sz val="8"/>
      <name val="Times New Roman"/>
      <family val="2"/>
    </font>
    <font>
      <b/>
      <sz val="14"/>
      <color indexed="8"/>
      <name val="Arial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u val="single"/>
      <sz val="12"/>
      <color rgb="FFC00000"/>
      <name val="Times New Roman"/>
      <family val="1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dotted"/>
      <right style="dotted"/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1" fillId="27" borderId="3" applyNumberFormat="0" applyFont="0" applyAlignment="0" applyProtection="0"/>
    <xf numFmtId="0" fontId="46" fillId="28" borderId="1" applyNumberFormat="0" applyAlignment="0" applyProtection="0"/>
    <xf numFmtId="165" fontId="2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53" applyProtection="1">
      <alignment/>
      <protection/>
    </xf>
    <xf numFmtId="0" fontId="9" fillId="0" borderId="0" xfId="53" applyFont="1" applyAlignment="1" applyProtection="1">
      <alignment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center" vertical="center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4" xfId="53" applyFont="1" applyBorder="1" applyAlignment="1" applyProtection="1">
      <alignment horizontal="center" vertical="center" wrapText="1"/>
      <protection/>
    </xf>
    <xf numFmtId="0" fontId="5" fillId="0" borderId="15" xfId="53" applyFont="1" applyBorder="1" applyAlignment="1" applyProtection="1">
      <alignment horizontal="center" vertical="center" wrapText="1"/>
      <protection/>
    </xf>
    <xf numFmtId="0" fontId="5" fillId="0" borderId="16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center" vertical="center" wrapText="1"/>
      <protection locked="0"/>
    </xf>
    <xf numFmtId="0" fontId="6" fillId="33" borderId="18" xfId="53" applyFont="1" applyFill="1" applyBorder="1" applyAlignment="1" applyProtection="1">
      <alignment horizontal="left" vertical="center" indent="1"/>
      <protection locked="0"/>
    </xf>
    <xf numFmtId="0" fontId="2" fillId="0" borderId="0" xfId="53" applyAlignment="1" applyProtection="1">
      <alignment horizontal="center" vertical="center"/>
      <protection/>
    </xf>
    <xf numFmtId="0" fontId="5" fillId="33" borderId="19" xfId="53" applyFont="1" applyFill="1" applyBorder="1" applyAlignment="1" applyProtection="1">
      <alignment horizontal="center" vertical="center" wrapText="1"/>
      <protection locked="0"/>
    </xf>
    <xf numFmtId="0" fontId="6" fillId="33" borderId="20" xfId="53" applyFont="1" applyFill="1" applyBorder="1" applyAlignment="1" applyProtection="1">
      <alignment horizontal="left" vertical="center" indent="1"/>
      <protection locked="0"/>
    </xf>
    <xf numFmtId="0" fontId="4" fillId="0" borderId="21" xfId="53" applyFont="1" applyBorder="1" applyAlignment="1" applyProtection="1">
      <alignment horizontal="center" vertical="center"/>
      <protection/>
    </xf>
    <xf numFmtId="0" fontId="4" fillId="0" borderId="22" xfId="53" applyFont="1" applyBorder="1" applyAlignment="1" applyProtection="1">
      <alignment horizontal="center" vertical="center"/>
      <protection/>
    </xf>
    <xf numFmtId="0" fontId="4" fillId="0" borderId="16" xfId="53" applyFont="1" applyBorder="1" applyAlignment="1" applyProtection="1">
      <alignment horizontal="center" vertical="center"/>
      <protection/>
    </xf>
    <xf numFmtId="0" fontId="4" fillId="0" borderId="23" xfId="53" applyFont="1" applyBorder="1" applyAlignment="1" applyProtection="1">
      <alignment horizontal="center" vertical="center"/>
      <protection/>
    </xf>
    <xf numFmtId="0" fontId="7" fillId="0" borderId="0" xfId="53" applyFont="1" applyProtection="1">
      <alignment/>
      <protection/>
    </xf>
    <xf numFmtId="0" fontId="4" fillId="0" borderId="0" xfId="53" applyFont="1" applyBorder="1" applyAlignment="1" applyProtection="1">
      <alignment horizontal="center" vertical="center"/>
      <protection/>
    </xf>
    <xf numFmtId="2" fontId="4" fillId="0" borderId="0" xfId="53" applyNumberFormat="1" applyFont="1" applyBorder="1" applyAlignment="1" applyProtection="1">
      <alignment horizontal="center" vertical="center"/>
      <protection/>
    </xf>
    <xf numFmtId="0" fontId="2" fillId="0" borderId="0" xfId="53" applyProtection="1">
      <alignment/>
      <protection hidden="1"/>
    </xf>
    <xf numFmtId="0" fontId="8" fillId="0" borderId="0" xfId="53" applyFont="1" applyProtection="1">
      <alignment/>
      <protection/>
    </xf>
    <xf numFmtId="164" fontId="2" fillId="0" borderId="0" xfId="53" applyNumberFormat="1" applyProtection="1">
      <alignment/>
      <protection/>
    </xf>
    <xf numFmtId="14" fontId="4" fillId="0" borderId="10" xfId="53" applyNumberFormat="1" applyFont="1" applyBorder="1" applyAlignment="1" applyProtection="1">
      <alignment vertical="center"/>
      <protection locked="0"/>
    </xf>
    <xf numFmtId="0" fontId="4" fillId="0" borderId="24" xfId="53" applyFont="1" applyBorder="1" applyAlignment="1" applyProtection="1">
      <alignment horizontal="center" vertical="center"/>
      <protection/>
    </xf>
    <xf numFmtId="10" fontId="2" fillId="0" borderId="0" xfId="53" applyNumberFormat="1" applyProtection="1">
      <alignment/>
      <protection/>
    </xf>
    <xf numFmtId="0" fontId="3" fillId="0" borderId="0" xfId="53" applyFont="1" applyBorder="1" applyAlignment="1" applyProtection="1">
      <alignment horizontal="right" vertical="center"/>
      <protection/>
    </xf>
    <xf numFmtId="14" fontId="4" fillId="0" borderId="25" xfId="53" applyNumberFormat="1" applyFont="1" applyBorder="1" applyAlignment="1" applyProtection="1">
      <alignment vertical="center"/>
      <protection locked="0"/>
    </xf>
    <xf numFmtId="14" fontId="4" fillId="0" borderId="0" xfId="53" applyNumberFormat="1" applyFont="1" applyBorder="1" applyAlignment="1" applyProtection="1">
      <alignment vertical="center"/>
      <protection locked="0"/>
    </xf>
    <xf numFmtId="0" fontId="6" fillId="33" borderId="18" xfId="53" applyFont="1" applyFill="1" applyBorder="1" applyAlignment="1" applyProtection="1">
      <alignment vertical="center"/>
      <protection locked="0"/>
    </xf>
    <xf numFmtId="0" fontId="6" fillId="33" borderId="20" xfId="53" applyFont="1" applyFill="1" applyBorder="1" applyAlignment="1" applyProtection="1">
      <alignment vertical="center"/>
      <protection locked="0"/>
    </xf>
    <xf numFmtId="0" fontId="2" fillId="0" borderId="0" xfId="53" applyBorder="1" applyAlignment="1" applyProtection="1">
      <alignment horizontal="center"/>
      <protection/>
    </xf>
    <xf numFmtId="10" fontId="2" fillId="0" borderId="0" xfId="53" applyNumberFormat="1" applyBorder="1" applyProtection="1">
      <alignment/>
      <protection/>
    </xf>
    <xf numFmtId="0" fontId="4" fillId="0" borderId="0" xfId="53" applyFont="1" applyBorder="1" applyAlignment="1" applyProtection="1">
      <alignment horizontal="center"/>
      <protection/>
    </xf>
    <xf numFmtId="0" fontId="4" fillId="0" borderId="0" xfId="53" applyFont="1" applyBorder="1" applyAlignment="1" applyProtection="1">
      <alignment horizontal="left" indent="1"/>
      <protection/>
    </xf>
    <xf numFmtId="2" fontId="3" fillId="0" borderId="0" xfId="53" applyNumberFormat="1" applyFont="1" applyBorder="1" applyAlignment="1" applyProtection="1">
      <alignment horizontal="center" vertical="center"/>
      <protection/>
    </xf>
    <xf numFmtId="164" fontId="5" fillId="0" borderId="0" xfId="53" applyNumberFormat="1" applyFont="1" applyBorder="1" applyAlignment="1" applyProtection="1">
      <alignment vertical="center"/>
      <protection/>
    </xf>
    <xf numFmtId="0" fontId="2" fillId="0" borderId="0" xfId="53" applyBorder="1" applyAlignment="1" applyProtection="1">
      <alignment/>
      <protection/>
    </xf>
    <xf numFmtId="0" fontId="4" fillId="0" borderId="0" xfId="53" applyFont="1" applyProtection="1">
      <alignment/>
      <protection/>
    </xf>
    <xf numFmtId="2" fontId="4" fillId="0" borderId="0" xfId="53" applyNumberFormat="1" applyFont="1" applyBorder="1" applyAlignment="1" applyProtection="1">
      <alignment horizontal="center"/>
      <protection/>
    </xf>
    <xf numFmtId="2" fontId="4" fillId="0" borderId="26" xfId="53" applyNumberFormat="1" applyFont="1" applyBorder="1" applyAlignment="1" applyProtection="1">
      <alignment vertical="center"/>
      <protection/>
    </xf>
    <xf numFmtId="2" fontId="4" fillId="0" borderId="22" xfId="53" applyNumberFormat="1" applyFont="1" applyBorder="1" applyAlignment="1" applyProtection="1">
      <alignment horizontal="center" vertical="center"/>
      <protection/>
    </xf>
    <xf numFmtId="0" fontId="4" fillId="0" borderId="27" xfId="53" applyFont="1" applyBorder="1" applyAlignment="1" applyProtection="1">
      <alignment horizontal="center" vertical="center"/>
      <protection/>
    </xf>
    <xf numFmtId="2" fontId="4" fillId="0" borderId="27" xfId="53" applyNumberFormat="1" applyFont="1" applyBorder="1" applyAlignment="1" applyProtection="1">
      <alignment horizontal="center" vertical="center"/>
      <protection/>
    </xf>
    <xf numFmtId="2" fontId="4" fillId="0" borderId="0" xfId="53" applyNumberFormat="1" applyFont="1" applyProtection="1">
      <alignment/>
      <protection/>
    </xf>
    <xf numFmtId="0" fontId="10" fillId="0" borderId="0" xfId="53" applyFont="1" applyAlignment="1" applyProtection="1">
      <alignment horizontal="center" vertical="center"/>
      <protection/>
    </xf>
    <xf numFmtId="10" fontId="5" fillId="0" borderId="0" xfId="53" applyNumberFormat="1" applyFont="1" applyAlignment="1" applyProtection="1">
      <alignment horizontal="center"/>
      <protection/>
    </xf>
    <xf numFmtId="0" fontId="2" fillId="0" borderId="28" xfId="53" applyBorder="1" applyAlignment="1" applyProtection="1">
      <alignment vertical="center"/>
      <protection/>
    </xf>
    <xf numFmtId="0" fontId="8" fillId="0" borderId="0" xfId="53" applyFont="1" applyProtection="1" quotePrefix="1">
      <alignment/>
      <protection/>
    </xf>
    <xf numFmtId="0" fontId="3" fillId="0" borderId="0" xfId="53" applyFont="1" applyAlignment="1" applyProtection="1">
      <alignment horizontal="center"/>
      <protection/>
    </xf>
    <xf numFmtId="0" fontId="12" fillId="0" borderId="29" xfId="53" applyFont="1" applyBorder="1" applyAlignment="1" applyProtection="1">
      <alignment horizontal="center" vertical="center"/>
      <protection/>
    </xf>
    <xf numFmtId="2" fontId="4" fillId="0" borderId="0" xfId="53" applyNumberFormat="1" applyFont="1" applyBorder="1" applyAlignment="1" applyProtection="1">
      <alignment horizontal="left"/>
      <protection/>
    </xf>
    <xf numFmtId="0" fontId="4" fillId="0" borderId="27" xfId="53" applyFont="1" applyBorder="1" applyAlignment="1" applyProtection="1">
      <alignment horizontal="center" vertical="center"/>
      <protection locked="0"/>
    </xf>
    <xf numFmtId="2" fontId="4" fillId="0" borderId="27" xfId="53" applyNumberFormat="1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/>
      <protection locked="0"/>
    </xf>
    <xf numFmtId="0" fontId="4" fillId="0" borderId="29" xfId="53" applyFont="1" applyBorder="1" applyAlignment="1" applyProtection="1">
      <alignment horizontal="left" vertical="center"/>
      <protection locked="0"/>
    </xf>
    <xf numFmtId="0" fontId="4" fillId="0" borderId="30" xfId="53" applyFont="1" applyBorder="1" applyAlignment="1" applyProtection="1">
      <alignment horizontal="left" vertical="center"/>
      <protection locked="0"/>
    </xf>
    <xf numFmtId="0" fontId="4" fillId="0" borderId="29" xfId="53" applyFont="1" applyBorder="1" applyAlignment="1" applyProtection="1">
      <alignment horizontal="center" vertical="center"/>
      <protection locked="0"/>
    </xf>
    <xf numFmtId="0" fontId="4" fillId="0" borderId="31" xfId="53" applyFont="1" applyBorder="1" applyAlignment="1" applyProtection="1">
      <alignment horizontal="center" vertical="center"/>
      <protection locked="0"/>
    </xf>
    <xf numFmtId="1" fontId="4" fillId="0" borderId="32" xfId="53" applyNumberFormat="1" applyFont="1" applyBorder="1" applyAlignment="1" applyProtection="1">
      <alignment horizontal="center" vertical="center"/>
      <protection locked="0"/>
    </xf>
    <xf numFmtId="2" fontId="4" fillId="0" borderId="32" xfId="53" applyNumberFormat="1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/>
      <protection locked="0"/>
    </xf>
    <xf numFmtId="0" fontId="4" fillId="0" borderId="33" xfId="53" applyFont="1" applyBorder="1" applyAlignment="1" applyProtection="1">
      <alignment horizontal="center" vertical="center"/>
      <protection locked="0"/>
    </xf>
    <xf numFmtId="1" fontId="4" fillId="0" borderId="34" xfId="53" applyNumberFormat="1" applyFont="1" applyBorder="1" applyAlignment="1" applyProtection="1">
      <alignment horizontal="center" vertical="center"/>
      <protection locked="0"/>
    </xf>
    <xf numFmtId="2" fontId="4" fillId="0" borderId="34" xfId="53" applyNumberFormat="1" applyFont="1" applyBorder="1" applyAlignment="1" applyProtection="1">
      <alignment horizontal="center" vertical="center"/>
      <protection locked="0"/>
    </xf>
    <xf numFmtId="0" fontId="19" fillId="0" borderId="32" xfId="53" applyNumberFormat="1" applyFont="1" applyBorder="1" applyAlignment="1" applyProtection="1">
      <alignment horizontal="center" vertical="center"/>
      <protection locked="0"/>
    </xf>
    <xf numFmtId="0" fontId="19" fillId="0" borderId="34" xfId="53" applyNumberFormat="1" applyFont="1" applyBorder="1" applyAlignment="1" applyProtection="1">
      <alignment horizontal="center" vertical="center"/>
      <protection locked="0"/>
    </xf>
    <xf numFmtId="173" fontId="4" fillId="0" borderId="32" xfId="53" applyNumberFormat="1" applyFont="1" applyBorder="1" applyAlignment="1" applyProtection="1">
      <alignment horizontal="center" vertical="center"/>
      <protection locked="0"/>
    </xf>
    <xf numFmtId="173" fontId="4" fillId="0" borderId="34" xfId="53" applyNumberFormat="1" applyFont="1" applyBorder="1" applyAlignment="1" applyProtection="1">
      <alignment horizontal="center" vertical="center"/>
      <protection locked="0"/>
    </xf>
    <xf numFmtId="0" fontId="2" fillId="0" borderId="28" xfId="53" applyBorder="1" applyAlignment="1" applyProtection="1">
      <alignment horizontal="left" vertical="center"/>
      <protection/>
    </xf>
    <xf numFmtId="0" fontId="2" fillId="0" borderId="28" xfId="53" applyBorder="1" applyAlignment="1" applyProtection="1">
      <alignment horizontal="left" vertical="center"/>
      <protection locked="0"/>
    </xf>
    <xf numFmtId="0" fontId="2" fillId="0" borderId="0" xfId="53" applyBorder="1" applyAlignment="1" applyProtection="1">
      <alignment/>
      <protection locked="0"/>
    </xf>
    <xf numFmtId="0" fontId="4" fillId="0" borderId="0" xfId="53" applyFont="1" applyBorder="1" applyAlignment="1" applyProtection="1">
      <alignment horizontal="center" vertical="center"/>
      <protection locked="0"/>
    </xf>
    <xf numFmtId="2" fontId="4" fillId="0" borderId="0" xfId="53" applyNumberFormat="1" applyFont="1" applyBorder="1" applyAlignment="1" applyProtection="1">
      <alignment horizontal="center" vertical="center"/>
      <protection locked="0"/>
    </xf>
    <xf numFmtId="10" fontId="2" fillId="0" borderId="0" xfId="53" applyNumberFormat="1" applyBorder="1" applyProtection="1">
      <alignment/>
      <protection locked="0"/>
    </xf>
    <xf numFmtId="0" fontId="61" fillId="0" borderId="0" xfId="46" applyFont="1" applyAlignment="1" applyProtection="1">
      <alignment horizontal="center" vertical="center" wrapText="1"/>
      <protection/>
    </xf>
    <xf numFmtId="0" fontId="16" fillId="34" borderId="0" xfId="55" applyFont="1" applyFill="1" applyBorder="1" applyAlignment="1">
      <alignment horizontal="center" vertical="center"/>
      <protection/>
    </xf>
    <xf numFmtId="0" fontId="15" fillId="0" borderId="10" xfId="53" applyFont="1" applyBorder="1" applyAlignment="1" applyProtection="1">
      <alignment horizontal="center" vertical="center"/>
      <protection/>
    </xf>
    <xf numFmtId="0" fontId="15" fillId="0" borderId="26" xfId="53" applyFont="1" applyBorder="1" applyAlignment="1" applyProtection="1">
      <alignment horizontal="center" vertical="center"/>
      <protection/>
    </xf>
    <xf numFmtId="0" fontId="17" fillId="0" borderId="35" xfId="46" applyFont="1" applyBorder="1" applyAlignment="1" applyProtection="1" quotePrefix="1">
      <alignment horizontal="center" vertical="center"/>
      <protection/>
    </xf>
    <xf numFmtId="0" fontId="17" fillId="0" borderId="36" xfId="46" applyFont="1" applyBorder="1" applyAlignment="1" applyProtection="1">
      <alignment horizontal="center" vertical="center"/>
      <protection/>
    </xf>
    <xf numFmtId="0" fontId="17" fillId="0" borderId="37" xfId="46" applyFont="1" applyBorder="1" applyAlignment="1" applyProtection="1">
      <alignment horizontal="center" vertical="center"/>
      <protection/>
    </xf>
    <xf numFmtId="0" fontId="17" fillId="0" borderId="30" xfId="46" applyFont="1" applyBorder="1" applyAlignment="1" applyProtection="1">
      <alignment horizontal="center" vertical="center"/>
      <protection/>
    </xf>
    <xf numFmtId="0" fontId="17" fillId="0" borderId="38" xfId="46" applyFont="1" applyBorder="1" applyAlignment="1" applyProtection="1">
      <alignment horizontal="center" vertical="center"/>
      <protection/>
    </xf>
    <xf numFmtId="0" fontId="17" fillId="0" borderId="34" xfId="46" applyFont="1" applyBorder="1" applyAlignment="1" applyProtection="1">
      <alignment horizontal="center" vertical="center"/>
      <protection/>
    </xf>
    <xf numFmtId="0" fontId="5" fillId="0" borderId="39" xfId="53" applyFont="1" applyBorder="1" applyAlignment="1" applyProtection="1">
      <alignment horizontal="center" vertical="center"/>
      <protection/>
    </xf>
    <xf numFmtId="0" fontId="5" fillId="0" borderId="40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4" xfId="53" applyFont="1" applyBorder="1" applyAlignment="1" applyProtection="1">
      <alignment horizontal="center" vertical="center"/>
      <protection/>
    </xf>
    <xf numFmtId="0" fontId="6" fillId="0" borderId="10" xfId="53" applyFont="1" applyBorder="1" applyAlignment="1" applyProtection="1">
      <alignment horizontal="center" vertical="center"/>
      <protection locked="0"/>
    </xf>
    <xf numFmtId="0" fontId="6" fillId="0" borderId="41" xfId="53" applyFont="1" applyBorder="1" applyAlignment="1" applyProtection="1">
      <alignment horizontal="center" vertical="center"/>
      <protection locked="0"/>
    </xf>
    <xf numFmtId="0" fontId="6" fillId="0" borderId="26" xfId="53" applyFont="1" applyBorder="1" applyAlignment="1" applyProtection="1">
      <alignment horizontal="center" vertical="center"/>
      <protection locked="0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6" fillId="0" borderId="16" xfId="53" applyFont="1" applyBorder="1" applyAlignment="1" applyProtection="1">
      <alignment horizontal="center"/>
      <protection locked="0"/>
    </xf>
    <xf numFmtId="1" fontId="7" fillId="0" borderId="17" xfId="53" applyNumberFormat="1" applyFont="1" applyBorder="1" applyAlignment="1" applyProtection="1">
      <alignment horizontal="center" vertical="center"/>
      <protection locked="0"/>
    </xf>
    <xf numFmtId="1" fontId="7" fillId="0" borderId="42" xfId="53" applyNumberFormat="1" applyFont="1" applyBorder="1" applyAlignment="1" applyProtection="1">
      <alignment horizontal="center" vertical="center"/>
      <protection locked="0"/>
    </xf>
    <xf numFmtId="0" fontId="14" fillId="0" borderId="13" xfId="53" applyFont="1" applyBorder="1" applyAlignment="1" applyProtection="1">
      <alignment horizontal="center" vertical="center"/>
      <protection/>
    </xf>
    <xf numFmtId="0" fontId="14" fillId="0" borderId="34" xfId="53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/>
      <protection locked="0"/>
    </xf>
    <xf numFmtId="0" fontId="7" fillId="0" borderId="33" xfId="53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center" vertical="center"/>
      <protection/>
    </xf>
    <xf numFmtId="0" fontId="7" fillId="0" borderId="33" xfId="53" applyFont="1" applyBorder="1" applyAlignment="1" applyProtection="1">
      <alignment horizontal="center" vertical="center"/>
      <protection/>
    </xf>
    <xf numFmtId="2" fontId="7" fillId="0" borderId="14" xfId="53" applyNumberFormat="1" applyFont="1" applyBorder="1" applyAlignment="1" applyProtection="1">
      <alignment horizontal="center" vertical="center"/>
      <protection/>
    </xf>
    <xf numFmtId="2" fontId="7" fillId="0" borderId="33" xfId="53" applyNumberFormat="1" applyFont="1" applyBorder="1" applyAlignment="1" applyProtection="1">
      <alignment horizontal="center" vertical="center"/>
      <protection/>
    </xf>
    <xf numFmtId="1" fontId="7" fillId="0" borderId="43" xfId="53" applyNumberFormat="1" applyFont="1" applyBorder="1" applyAlignment="1" applyProtection="1">
      <alignment horizontal="center" vertical="center"/>
      <protection locked="0"/>
    </xf>
    <xf numFmtId="0" fontId="14" fillId="0" borderId="11" xfId="53" applyFont="1" applyBorder="1" applyAlignment="1" applyProtection="1">
      <alignment horizontal="center" vertical="center"/>
      <protection/>
    </xf>
    <xf numFmtId="0" fontId="14" fillId="0" borderId="44" xfId="53" applyFont="1" applyBorder="1" applyAlignment="1" applyProtection="1">
      <alignment horizontal="center" vertical="center"/>
      <protection/>
    </xf>
    <xf numFmtId="0" fontId="7" fillId="0" borderId="45" xfId="53" applyFont="1" applyBorder="1" applyAlignment="1" applyProtection="1">
      <alignment horizontal="center" vertical="center"/>
      <protection locked="0"/>
    </xf>
    <xf numFmtId="2" fontId="5" fillId="0" borderId="17" xfId="53" applyNumberFormat="1" applyFont="1" applyBorder="1" applyAlignment="1" applyProtection="1">
      <alignment horizontal="center" vertical="center"/>
      <protection locked="0"/>
    </xf>
    <xf numFmtId="2" fontId="5" fillId="0" borderId="46" xfId="53" applyNumberFormat="1" applyFont="1" applyBorder="1" applyAlignment="1" applyProtection="1">
      <alignment horizontal="center" vertical="center"/>
      <protection locked="0"/>
    </xf>
    <xf numFmtId="0" fontId="14" fillId="0" borderId="47" xfId="53" applyFont="1" applyBorder="1" applyAlignment="1" applyProtection="1">
      <alignment horizontal="center" vertical="center"/>
      <protection/>
    </xf>
    <xf numFmtId="2" fontId="7" fillId="0" borderId="45" xfId="53" applyNumberFormat="1" applyFont="1" applyBorder="1" applyAlignment="1" applyProtection="1">
      <alignment horizontal="center" vertical="center"/>
      <protection/>
    </xf>
    <xf numFmtId="0" fontId="7" fillId="0" borderId="40" xfId="53" applyFont="1" applyBorder="1" applyAlignment="1" applyProtection="1">
      <alignment horizontal="center" vertical="center"/>
      <protection locked="0"/>
    </xf>
    <xf numFmtId="0" fontId="7" fillId="0" borderId="24" xfId="53" applyFont="1" applyBorder="1" applyAlignment="1" applyProtection="1">
      <alignment horizontal="center" vertical="center"/>
      <protection locked="0"/>
    </xf>
    <xf numFmtId="2" fontId="5" fillId="0" borderId="43" xfId="53" applyNumberFormat="1" applyFont="1" applyBorder="1" applyAlignment="1" applyProtection="1">
      <alignment horizontal="center" vertical="center"/>
      <protection locked="0"/>
    </xf>
    <xf numFmtId="0" fontId="7" fillId="0" borderId="17" xfId="53" applyFont="1" applyBorder="1" applyAlignment="1" applyProtection="1">
      <alignment horizontal="center" vertical="center" wrapText="1"/>
      <protection locked="0"/>
    </xf>
    <xf numFmtId="0" fontId="7" fillId="0" borderId="46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41" xfId="53" applyFont="1" applyBorder="1" applyAlignment="1" applyProtection="1">
      <alignment horizontal="center" vertical="center"/>
      <protection/>
    </xf>
    <xf numFmtId="0" fontId="4" fillId="0" borderId="26" xfId="53" applyFont="1" applyBorder="1" applyAlignment="1" applyProtection="1">
      <alignment horizontal="center" vertical="center"/>
      <protection/>
    </xf>
    <xf numFmtId="2" fontId="5" fillId="0" borderId="17" xfId="53" applyNumberFormat="1" applyFont="1" applyBorder="1" applyAlignment="1" applyProtection="1">
      <alignment horizontal="center" vertical="center" wrapText="1"/>
      <protection locked="0"/>
    </xf>
    <xf numFmtId="0" fontId="13" fillId="0" borderId="0" xfId="53" applyFont="1" applyAlignment="1" applyProtection="1">
      <alignment horizontal="right"/>
      <protection locked="0"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41" xfId="53" applyFont="1" applyBorder="1" applyAlignment="1" applyProtection="1">
      <alignment horizontal="center" vertical="center"/>
      <protection/>
    </xf>
    <xf numFmtId="14" fontId="4" fillId="0" borderId="0" xfId="53" applyNumberFormat="1" applyFont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center" vertical="center"/>
      <protection locked="0"/>
    </xf>
    <xf numFmtId="0" fontId="4" fillId="0" borderId="41" xfId="53" applyFont="1" applyBorder="1" applyAlignment="1" applyProtection="1">
      <alignment horizontal="center" vertical="center"/>
      <protection locked="0"/>
    </xf>
    <xf numFmtId="0" fontId="4" fillId="0" borderId="26" xfId="53" applyFont="1" applyBorder="1" applyAlignment="1" applyProtection="1">
      <alignment horizontal="center" vertical="center"/>
      <protection locked="0"/>
    </xf>
    <xf numFmtId="0" fontId="62" fillId="0" borderId="10" xfId="53" applyFont="1" applyBorder="1" applyAlignment="1" applyProtection="1">
      <alignment horizontal="center" vertical="center"/>
      <protection/>
    </xf>
    <xf numFmtId="0" fontId="62" fillId="0" borderId="26" xfId="53" applyFont="1" applyBorder="1" applyAlignment="1" applyProtection="1">
      <alignment horizontal="center" vertical="center"/>
      <protection/>
    </xf>
    <xf numFmtId="0" fontId="11" fillId="0" borderId="35" xfId="53" applyNumberFormat="1" applyFont="1" applyBorder="1" applyAlignment="1" applyProtection="1">
      <alignment horizontal="center" vertical="center"/>
      <protection locked="0"/>
    </xf>
    <xf numFmtId="0" fontId="11" fillId="0" borderId="36" xfId="53" applyNumberFormat="1" applyFont="1" applyBorder="1" applyAlignment="1" applyProtection="1">
      <alignment horizontal="center" vertical="center"/>
      <protection locked="0"/>
    </xf>
    <xf numFmtId="0" fontId="11" fillId="0" borderId="37" xfId="53" applyNumberFormat="1" applyFont="1" applyBorder="1" applyAlignment="1" applyProtection="1">
      <alignment horizontal="center" vertical="center"/>
      <protection locked="0"/>
    </xf>
    <xf numFmtId="0" fontId="11" fillId="0" borderId="30" xfId="53" applyNumberFormat="1" applyFont="1" applyBorder="1" applyAlignment="1" applyProtection="1">
      <alignment horizontal="center" vertical="center"/>
      <protection locked="0"/>
    </xf>
    <xf numFmtId="0" fontId="11" fillId="0" borderId="38" xfId="53" applyNumberFormat="1" applyFont="1" applyBorder="1" applyAlignment="1" applyProtection="1">
      <alignment horizontal="center" vertical="center"/>
      <protection locked="0"/>
    </xf>
    <xf numFmtId="0" fontId="11" fillId="0" borderId="34" xfId="53" applyNumberFormat="1" applyFont="1" applyBorder="1" applyAlignment="1" applyProtection="1">
      <alignment horizontal="center" vertical="center"/>
      <protection locked="0"/>
    </xf>
    <xf numFmtId="173" fontId="7" fillId="0" borderId="14" xfId="53" applyNumberFormat="1" applyFont="1" applyBorder="1" applyAlignment="1" applyProtection="1">
      <alignment horizontal="center" vertical="center"/>
      <protection/>
    </xf>
    <xf numFmtId="173" fontId="7" fillId="0" borderId="33" xfId="53" applyNumberFormat="1" applyFont="1" applyBorder="1" applyAlignment="1" applyProtection="1">
      <alignment horizontal="center" vertical="center"/>
      <protection/>
    </xf>
    <xf numFmtId="173" fontId="4" fillId="0" borderId="22" xfId="53" applyNumberFormat="1" applyFont="1" applyBorder="1" applyAlignment="1" applyProtection="1">
      <alignment horizontal="center" vertical="center"/>
      <protection/>
    </xf>
    <xf numFmtId="173" fontId="7" fillId="0" borderId="45" xfId="53" applyNumberFormat="1" applyFont="1" applyBorder="1" applyAlignment="1" applyProtection="1">
      <alignment horizontal="center" vertical="center"/>
      <protection/>
    </xf>
    <xf numFmtId="0" fontId="48" fillId="0" borderId="0" xfId="46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7">
    <dxf>
      <font>
        <b/>
        <i val="0"/>
        <color rgb="FFFF0000"/>
      </font>
    </dxf>
    <dxf>
      <font>
        <b/>
        <i val="0"/>
        <color rgb="FFFF000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b/>
        <i val="0"/>
        <color theme="3"/>
      </font>
      <border/>
    </dxf>
    <dxf>
      <font>
        <b/>
        <i val="0"/>
        <color theme="1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2</xdr:row>
      <xdr:rowOff>0</xdr:rowOff>
    </xdr:from>
    <xdr:to>
      <xdr:col>13</xdr:col>
      <xdr:colOff>685800</xdr:colOff>
      <xdr:row>4</xdr:row>
      <xdr:rowOff>19050</xdr:rowOff>
    </xdr:to>
    <xdr:sp macro="[0]!Classement_D3">
      <xdr:nvSpPr>
        <xdr:cNvPr id="1" name="Plaque 1"/>
        <xdr:cNvSpPr>
          <a:spLocks/>
        </xdr:cNvSpPr>
      </xdr:nvSpPr>
      <xdr:spPr>
        <a:xfrm>
          <a:off x="11801475" y="590550"/>
          <a:ext cx="1571625" cy="457200"/>
        </a:xfrm>
        <a:prstGeom prst="bevel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CLASSEMENT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1362075</xdr:colOff>
      <xdr:row>3</xdr:row>
      <xdr:rowOff>276225</xdr:rowOff>
    </xdr:to>
    <xdr:pic>
      <xdr:nvPicPr>
        <xdr:cNvPr id="2" name="Image 2" descr="ffb_carambo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14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2</xdr:row>
      <xdr:rowOff>0</xdr:rowOff>
    </xdr:from>
    <xdr:to>
      <xdr:col>13</xdr:col>
      <xdr:colOff>685800</xdr:colOff>
      <xdr:row>4</xdr:row>
      <xdr:rowOff>19050</xdr:rowOff>
    </xdr:to>
    <xdr:sp macro="[0]!Classement_D4">
      <xdr:nvSpPr>
        <xdr:cNvPr id="1" name="Plaque 1"/>
        <xdr:cNvSpPr>
          <a:spLocks/>
        </xdr:cNvSpPr>
      </xdr:nvSpPr>
      <xdr:spPr>
        <a:xfrm>
          <a:off x="11687175" y="590550"/>
          <a:ext cx="1562100" cy="457200"/>
        </a:xfrm>
        <a:prstGeom prst="bevel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CLASSEMENT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1362075</xdr:colOff>
      <xdr:row>3</xdr:row>
      <xdr:rowOff>276225</xdr:rowOff>
    </xdr:to>
    <xdr:pic>
      <xdr:nvPicPr>
        <xdr:cNvPr id="2" name="Image 2" descr="ffb_carambo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14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2</xdr:row>
      <xdr:rowOff>0</xdr:rowOff>
    </xdr:from>
    <xdr:to>
      <xdr:col>13</xdr:col>
      <xdr:colOff>685800</xdr:colOff>
      <xdr:row>4</xdr:row>
      <xdr:rowOff>19050</xdr:rowOff>
    </xdr:to>
    <xdr:sp macro="[0]!Classement_D5">
      <xdr:nvSpPr>
        <xdr:cNvPr id="1" name="Plaque 1"/>
        <xdr:cNvSpPr>
          <a:spLocks/>
        </xdr:cNvSpPr>
      </xdr:nvSpPr>
      <xdr:spPr>
        <a:xfrm>
          <a:off x="11715750" y="590550"/>
          <a:ext cx="1533525" cy="457200"/>
        </a:xfrm>
        <a:prstGeom prst="bevel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CLASSEMENT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1362075</xdr:colOff>
      <xdr:row>3</xdr:row>
      <xdr:rowOff>276225</xdr:rowOff>
    </xdr:to>
    <xdr:pic>
      <xdr:nvPicPr>
        <xdr:cNvPr id="2" name="Image 2" descr="ffb_carambo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14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mixte/matchs/matchs_equipes.php?competition=483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mixte/matchs/matchs_equipes.php?competition=4834&amp;filtrecompet=n-pc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mixte/matchs/matchs_equipes.php?competition=386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W34"/>
  <sheetViews>
    <sheetView tabSelected="1" zoomScale="65" zoomScaleNormal="65" workbookViewId="0" topLeftCell="B1">
      <selection activeCell="A32" sqref="A32"/>
    </sheetView>
  </sheetViews>
  <sheetFormatPr defaultColWidth="11.00390625" defaultRowHeight="15.75"/>
  <cols>
    <col min="1" max="1" width="12.625" style="1" customWidth="1"/>
    <col min="2" max="2" width="10.875" style="1" customWidth="1"/>
    <col min="3" max="3" width="25.875" style="1" customWidth="1"/>
    <col min="4" max="4" width="9.50390625" style="1" customWidth="1"/>
    <col min="5" max="6" width="9.875" style="1" customWidth="1"/>
    <col min="7" max="7" width="12.25390625" style="1" bestFit="1" customWidth="1"/>
    <col min="8" max="8" width="9.75390625" style="1" customWidth="1"/>
    <col min="9" max="9" width="26.00390625" style="1" customWidth="1"/>
    <col min="10" max="10" width="9.50390625" style="1" customWidth="1"/>
    <col min="11" max="12" width="9.875" style="1" customWidth="1"/>
    <col min="13" max="13" width="10.625" style="1" customWidth="1"/>
    <col min="14" max="14" width="9.75390625" style="1" customWidth="1"/>
    <col min="15" max="15" width="29.875" style="1" hidden="1" customWidth="1"/>
    <col min="16" max="20" width="11.00390625" style="1" hidden="1" customWidth="1"/>
    <col min="21" max="206" width="11.00390625" style="1" customWidth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39062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.00390625" style="1" customWidth="1"/>
    <col min="222" max="222" width="14.375" style="1" customWidth="1"/>
    <col min="223" max="223" width="11.00390625" style="1" customWidth="1"/>
    <col min="224" max="226" width="2.875" style="1" bestFit="1" customWidth="1"/>
    <col min="227" max="16384" width="11.00390625" style="1" customWidth="1"/>
  </cols>
  <sheetData>
    <row r="1" ht="12.75"/>
    <row r="2" spans="3:15" ht="33.75">
      <c r="C2" s="128" t="s">
        <v>29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"/>
    </row>
    <row r="3" ht="7.5" customHeight="1" thickBot="1"/>
    <row r="4" spans="4:13" ht="27" customHeight="1" thickBot="1">
      <c r="D4" s="129" t="s">
        <v>0</v>
      </c>
      <c r="E4" s="130"/>
      <c r="F4" s="130"/>
      <c r="G4" s="130"/>
      <c r="H4" s="130"/>
      <c r="I4" s="29"/>
      <c r="J4" s="33"/>
      <c r="K4" s="34"/>
      <c r="L4" s="131"/>
      <c r="M4" s="131"/>
    </row>
    <row r="5" ht="12.75" customHeight="1" thickBot="1"/>
    <row r="6" spans="1:14" s="4" customFormat="1" ht="28.5" customHeight="1" thickBot="1">
      <c r="A6" s="4" t="s">
        <v>14</v>
      </c>
      <c r="B6" s="30"/>
      <c r="C6" s="5" t="s">
        <v>1</v>
      </c>
      <c r="D6" s="132"/>
      <c r="E6" s="133"/>
      <c r="F6" s="133"/>
      <c r="G6" s="133"/>
      <c r="H6" s="134"/>
      <c r="I6" s="5" t="s">
        <v>2</v>
      </c>
      <c r="J6" s="132"/>
      <c r="K6" s="133"/>
      <c r="L6" s="133"/>
      <c r="M6" s="133"/>
      <c r="N6" s="134"/>
    </row>
    <row r="7" spans="1:14" s="13" customFormat="1" ht="39.75" customHeight="1" thickBot="1">
      <c r="A7" s="6" t="s">
        <v>3</v>
      </c>
      <c r="B7" s="7" t="s">
        <v>4</v>
      </c>
      <c r="C7" s="11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1" t="s">
        <v>5</v>
      </c>
      <c r="J7" s="8" t="s">
        <v>6</v>
      </c>
      <c r="K7" s="9" t="s">
        <v>7</v>
      </c>
      <c r="L7" s="9" t="s">
        <v>8</v>
      </c>
      <c r="M7" s="9" t="s">
        <v>9</v>
      </c>
      <c r="N7" s="12" t="s">
        <v>10</v>
      </c>
    </row>
    <row r="8" spans="1:14" s="16" customFormat="1" ht="15" customHeight="1">
      <c r="A8" s="14" t="s">
        <v>28</v>
      </c>
      <c r="B8" s="127" t="s">
        <v>26</v>
      </c>
      <c r="C8" s="35"/>
      <c r="D8" s="103">
        <f>IF(E8="",0,IF(E8&gt;K8,"2",IF(E8=K8,"1","0")))</f>
        <v>0</v>
      </c>
      <c r="E8" s="105"/>
      <c r="F8" s="105"/>
      <c r="G8" s="143">
        <f>IF(E8=0,"",E8/F8)</f>
      </c>
      <c r="H8" s="122"/>
      <c r="I8" s="15"/>
      <c r="J8" s="103">
        <f>IF(E8="",0,IF(K8&gt;E8,"2",IF(K8=E8,"1","0")))</f>
        <v>0</v>
      </c>
      <c r="K8" s="105"/>
      <c r="L8" s="107">
        <f>F8</f>
        <v>0</v>
      </c>
      <c r="M8" s="143">
        <f>IF(K8=0,"",K8/L8)</f>
      </c>
      <c r="N8" s="101"/>
    </row>
    <row r="9" spans="1:14" s="16" customFormat="1" ht="15" customHeight="1" thickBot="1">
      <c r="A9" s="17">
        <v>30</v>
      </c>
      <c r="B9" s="121"/>
      <c r="C9" s="36"/>
      <c r="D9" s="104"/>
      <c r="E9" s="106"/>
      <c r="F9" s="106"/>
      <c r="G9" s="144"/>
      <c r="H9" s="123"/>
      <c r="I9" s="18"/>
      <c r="J9" s="104"/>
      <c r="K9" s="106"/>
      <c r="L9" s="108"/>
      <c r="M9" s="144"/>
      <c r="N9" s="111"/>
    </row>
    <row r="10" spans="1:14" s="16" customFormat="1" ht="15" customHeight="1">
      <c r="A10" s="14" t="s">
        <v>28</v>
      </c>
      <c r="B10" s="115" t="s">
        <v>26</v>
      </c>
      <c r="C10" s="35"/>
      <c r="D10" s="103">
        <f>IF(E10="",0,IF(E10&gt;K10,"2",IF(E10=K10,"1","0")))</f>
        <v>0</v>
      </c>
      <c r="E10" s="105"/>
      <c r="F10" s="105"/>
      <c r="G10" s="143">
        <f>IF(E10=0,"",E10/F10)</f>
      </c>
      <c r="H10" s="122"/>
      <c r="I10" s="15"/>
      <c r="J10" s="103">
        <f>IF(E10="",0,IF(K10&gt;E10,"2",IF(K10=E10,"1","0")))</f>
        <v>0</v>
      </c>
      <c r="K10" s="105"/>
      <c r="L10" s="107">
        <f>F10</f>
        <v>0</v>
      </c>
      <c r="M10" s="143">
        <f>IF(K10=0,"",K10/L10)</f>
      </c>
      <c r="N10" s="101"/>
    </row>
    <row r="11" spans="1:14" s="16" customFormat="1" ht="15" customHeight="1" thickBot="1">
      <c r="A11" s="17">
        <v>30</v>
      </c>
      <c r="B11" s="121"/>
      <c r="C11" s="36"/>
      <c r="D11" s="104"/>
      <c r="E11" s="106"/>
      <c r="F11" s="106"/>
      <c r="G11" s="144"/>
      <c r="H11" s="123"/>
      <c r="I11" s="18"/>
      <c r="J11" s="104"/>
      <c r="K11" s="106"/>
      <c r="L11" s="108"/>
      <c r="M11" s="144"/>
      <c r="N11" s="111"/>
    </row>
    <row r="12" spans="1:14" s="16" customFormat="1" ht="15" customHeight="1">
      <c r="A12" s="14" t="s">
        <v>28</v>
      </c>
      <c r="B12" s="115" t="s">
        <v>11</v>
      </c>
      <c r="C12" s="35"/>
      <c r="D12" s="103">
        <f>IF(E12="",0,IF(E12&gt;K12,"2",IF(E12=K12,"1","0")))</f>
        <v>0</v>
      </c>
      <c r="E12" s="105"/>
      <c r="F12" s="105"/>
      <c r="G12" s="143">
        <f>IF(E12=0,"",E12/F12)</f>
      </c>
      <c r="H12" s="119"/>
      <c r="I12" s="15"/>
      <c r="J12" s="112">
        <f>IF(E12="",0,IF(K12&gt;E12,"2",IF(K12=E12,"1","0")))</f>
        <v>0</v>
      </c>
      <c r="K12" s="105"/>
      <c r="L12" s="107">
        <f>F12</f>
        <v>0</v>
      </c>
      <c r="M12" s="143">
        <f>IF(K12=0,"",K12/L12)</f>
      </c>
      <c r="N12" s="101"/>
    </row>
    <row r="13" spans="1:14" s="16" customFormat="1" ht="15" customHeight="1" thickBot="1">
      <c r="A13" s="17">
        <v>30</v>
      </c>
      <c r="B13" s="116"/>
      <c r="C13" s="36"/>
      <c r="D13" s="117"/>
      <c r="E13" s="114"/>
      <c r="F13" s="114"/>
      <c r="G13" s="144"/>
      <c r="H13" s="120"/>
      <c r="I13" s="18"/>
      <c r="J13" s="113"/>
      <c r="K13" s="114"/>
      <c r="L13" s="108"/>
      <c r="M13" s="146"/>
      <c r="N13" s="102"/>
    </row>
    <row r="14" spans="1:14" s="23" customFormat="1" ht="30" customHeight="1" thickBot="1">
      <c r="A14" s="83"/>
      <c r="B14" s="84"/>
      <c r="C14" s="5" t="s">
        <v>12</v>
      </c>
      <c r="D14" s="19">
        <f>D8+D10+D12</f>
        <v>0</v>
      </c>
      <c r="E14" s="20">
        <f>E8+E10+E12</f>
        <v>0</v>
      </c>
      <c r="F14" s="22">
        <f>F8+F10+F12</f>
        <v>0</v>
      </c>
      <c r="G14" s="145">
        <f>IF(E14=0,"",E14/F14)</f>
      </c>
      <c r="H14" s="46"/>
      <c r="I14" s="21" t="s">
        <v>12</v>
      </c>
      <c r="J14" s="19">
        <f>J8+J10+J12</f>
        <v>0</v>
      </c>
      <c r="K14" s="20">
        <f>K8+K10+K12</f>
        <v>0</v>
      </c>
      <c r="L14" s="22">
        <f>L8+L10+L12</f>
        <v>0</v>
      </c>
      <c r="M14" s="145">
        <f>IF(K14=0,"",K14/L14)</f>
      </c>
      <c r="N14" s="46"/>
    </row>
    <row r="15" spans="3:14" ht="17.25" customHeight="1">
      <c r="C15" s="32" t="s">
        <v>23</v>
      </c>
      <c r="D15" s="24">
        <f>IF(E14=0,"",IF(D14&gt;J14,2,IF(D14=J14,1,0)))</f>
      </c>
      <c r="E15" s="24"/>
      <c r="F15" s="24"/>
      <c r="G15" s="41" t="s">
        <v>16</v>
      </c>
      <c r="H15" s="52">
        <f>E14/(LEFT(A9,3)+LEFT(A11,3)+LEFT(A13,3))</f>
        <v>0</v>
      </c>
      <c r="I15" s="32" t="s">
        <v>23</v>
      </c>
      <c r="J15" s="24">
        <f>IF(E14=0,"",IF(J14&gt;D14,2,IF(J14=D14,1,0)))</f>
      </c>
      <c r="K15" s="24"/>
      <c r="L15" s="24"/>
      <c r="M15" s="41" t="s">
        <v>16</v>
      </c>
      <c r="N15" s="52">
        <f>K14/(LEFT(A9,3)+LEFT(A11,3)+LEFT(A13,3))</f>
        <v>0</v>
      </c>
    </row>
    <row r="16" spans="2:12" ht="18" customHeight="1" thickBot="1">
      <c r="B16" s="26"/>
      <c r="L16" s="27"/>
    </row>
    <row r="17" spans="1:14" s="4" customFormat="1" ht="28.5" customHeight="1" thickBot="1">
      <c r="A17" s="51" t="s">
        <v>15</v>
      </c>
      <c r="B17" s="30"/>
      <c r="C17" s="5" t="s">
        <v>1</v>
      </c>
      <c r="D17" s="124">
        <f>IF(J6="","",J6)</f>
      </c>
      <c r="E17" s="125"/>
      <c r="F17" s="125"/>
      <c r="G17" s="125"/>
      <c r="H17" s="126"/>
      <c r="I17" s="5" t="s">
        <v>2</v>
      </c>
      <c r="J17" s="124">
        <f>IF(D6="","",D6)</f>
      </c>
      <c r="K17" s="125"/>
      <c r="L17" s="125"/>
      <c r="M17" s="125"/>
      <c r="N17" s="126"/>
    </row>
    <row r="18" spans="1:14" s="13" customFormat="1" ht="39.75" customHeight="1" thickBot="1">
      <c r="A18" s="6" t="s">
        <v>3</v>
      </c>
      <c r="B18" s="7" t="s">
        <v>4</v>
      </c>
      <c r="C18" s="11" t="s">
        <v>5</v>
      </c>
      <c r="D18" s="8" t="s">
        <v>6</v>
      </c>
      <c r="E18" s="9" t="s">
        <v>7</v>
      </c>
      <c r="F18" s="9" t="s">
        <v>8</v>
      </c>
      <c r="G18" s="9" t="s">
        <v>9</v>
      </c>
      <c r="H18" s="10" t="s">
        <v>10</v>
      </c>
      <c r="I18" s="11" t="s">
        <v>5</v>
      </c>
      <c r="J18" s="8" t="s">
        <v>6</v>
      </c>
      <c r="K18" s="9" t="s">
        <v>7</v>
      </c>
      <c r="L18" s="9" t="s">
        <v>8</v>
      </c>
      <c r="M18" s="9" t="s">
        <v>9</v>
      </c>
      <c r="N18" s="12" t="s">
        <v>10</v>
      </c>
    </row>
    <row r="19" spans="1:14" s="16" customFormat="1" ht="15" customHeight="1">
      <c r="A19" s="14" t="s">
        <v>28</v>
      </c>
      <c r="B19" s="127" t="s">
        <v>26</v>
      </c>
      <c r="C19" s="35"/>
      <c r="D19" s="103">
        <f>IF(E19="",0,IF(E19&gt;K19,"2",IF(E19=K19,"1","0")))</f>
        <v>0</v>
      </c>
      <c r="E19" s="105"/>
      <c r="F19" s="105"/>
      <c r="G19" s="143">
        <f>IF(E19=0,"",E19/F19)</f>
      </c>
      <c r="H19" s="122"/>
      <c r="I19" s="15"/>
      <c r="J19" s="103">
        <f>IF(E19="",0,IF(K19&gt;E19,"2",IF(K19=E19,"1","0")))</f>
        <v>0</v>
      </c>
      <c r="K19" s="105"/>
      <c r="L19" s="107">
        <f>F19</f>
        <v>0</v>
      </c>
      <c r="M19" s="143">
        <f>IF(K19=0,"",K19/L19)</f>
      </c>
      <c r="N19" s="101"/>
    </row>
    <row r="20" spans="1:14" s="16" customFormat="1" ht="15" customHeight="1" thickBot="1">
      <c r="A20" s="17">
        <v>30</v>
      </c>
      <c r="B20" s="121"/>
      <c r="C20" s="36"/>
      <c r="D20" s="104"/>
      <c r="E20" s="106"/>
      <c r="F20" s="106"/>
      <c r="G20" s="144"/>
      <c r="H20" s="123"/>
      <c r="I20" s="18"/>
      <c r="J20" s="104"/>
      <c r="K20" s="106"/>
      <c r="L20" s="108"/>
      <c r="M20" s="144"/>
      <c r="N20" s="111"/>
    </row>
    <row r="21" spans="1:14" s="16" customFormat="1" ht="15" customHeight="1">
      <c r="A21" s="14" t="s">
        <v>28</v>
      </c>
      <c r="B21" s="115" t="s">
        <v>26</v>
      </c>
      <c r="C21" s="35"/>
      <c r="D21" s="103">
        <f>IF(E21="",0,IF(E21&gt;K21,"2",IF(E21=K21,"1","0")))</f>
        <v>0</v>
      </c>
      <c r="E21" s="105"/>
      <c r="F21" s="105"/>
      <c r="G21" s="143">
        <f>IF(E21=0,"",E21/F21)</f>
      </c>
      <c r="H21" s="122"/>
      <c r="I21" s="15"/>
      <c r="J21" s="103">
        <f>IF(E21="",0,IF(K21&gt;E21,"2",IF(K21=E21,"1","0")))</f>
        <v>0</v>
      </c>
      <c r="K21" s="105"/>
      <c r="L21" s="107">
        <f>F21</f>
        <v>0</v>
      </c>
      <c r="M21" s="143">
        <f>IF(K21=0,"",K21/L21)</f>
      </c>
      <c r="N21" s="101"/>
    </row>
    <row r="22" spans="1:14" s="16" customFormat="1" ht="15" customHeight="1" thickBot="1">
      <c r="A22" s="17">
        <v>30</v>
      </c>
      <c r="B22" s="121"/>
      <c r="C22" s="36"/>
      <c r="D22" s="104"/>
      <c r="E22" s="106"/>
      <c r="F22" s="106"/>
      <c r="G22" s="144"/>
      <c r="H22" s="123"/>
      <c r="I22" s="18"/>
      <c r="J22" s="104"/>
      <c r="K22" s="106"/>
      <c r="L22" s="108"/>
      <c r="M22" s="144"/>
      <c r="N22" s="111"/>
    </row>
    <row r="23" spans="1:14" s="16" customFormat="1" ht="15" customHeight="1">
      <c r="A23" s="14" t="s">
        <v>28</v>
      </c>
      <c r="B23" s="115" t="s">
        <v>11</v>
      </c>
      <c r="C23" s="35"/>
      <c r="D23" s="103">
        <f>IF(E23="",0,IF(E23&gt;K23,"2",IF(E23=K23,"1","0")))</f>
        <v>0</v>
      </c>
      <c r="E23" s="105"/>
      <c r="F23" s="105"/>
      <c r="G23" s="143">
        <f>IF(E23=0,"",E23/F23)</f>
      </c>
      <c r="H23" s="119"/>
      <c r="I23" s="15"/>
      <c r="J23" s="112">
        <f>IF(E23="",0,IF(K23&gt;E23,"2",IF(K23=E23,"1","0")))</f>
        <v>0</v>
      </c>
      <c r="K23" s="105"/>
      <c r="L23" s="107">
        <f>F23</f>
        <v>0</v>
      </c>
      <c r="M23" s="143">
        <f>IF(K23=0,"",K23/L23)</f>
      </c>
      <c r="N23" s="101"/>
    </row>
    <row r="24" spans="1:14" s="16" customFormat="1" ht="15" customHeight="1" thickBot="1">
      <c r="A24" s="17">
        <v>30</v>
      </c>
      <c r="B24" s="116"/>
      <c r="C24" s="36"/>
      <c r="D24" s="117"/>
      <c r="E24" s="114"/>
      <c r="F24" s="114"/>
      <c r="G24" s="144"/>
      <c r="H24" s="120"/>
      <c r="I24" s="18"/>
      <c r="J24" s="113"/>
      <c r="K24" s="114"/>
      <c r="L24" s="108"/>
      <c r="M24" s="146"/>
      <c r="N24" s="102"/>
    </row>
    <row r="25" spans="1:14" s="23" customFormat="1" ht="30" customHeight="1" thickBot="1">
      <c r="A25" s="83"/>
      <c r="B25" s="84"/>
      <c r="C25" s="5" t="s">
        <v>12</v>
      </c>
      <c r="D25" s="19">
        <f>D19+D21+D23</f>
        <v>0</v>
      </c>
      <c r="E25" s="20">
        <f>E19+E21+E23</f>
        <v>0</v>
      </c>
      <c r="F25" s="22">
        <f>F19+F21+F23</f>
        <v>0</v>
      </c>
      <c r="G25" s="145">
        <f>IF(E25=0,"",E25/F25)</f>
      </c>
      <c r="H25" s="46"/>
      <c r="I25" s="21" t="s">
        <v>12</v>
      </c>
      <c r="J25" s="19">
        <f>J19+J21+J23</f>
        <v>0</v>
      </c>
      <c r="K25" s="20">
        <f>K19+K21+K23</f>
        <v>0</v>
      </c>
      <c r="L25" s="22">
        <f>L19+L21+L23</f>
        <v>0</v>
      </c>
      <c r="M25" s="145">
        <f>IF(K25=0,"",K25/L25)</f>
      </c>
      <c r="N25" s="46"/>
    </row>
    <row r="26" spans="3:14" ht="17.25" customHeight="1">
      <c r="C26" s="32" t="s">
        <v>23</v>
      </c>
      <c r="D26" s="24">
        <f>IF(E25=0,"",IF(D25&gt;J25,2,IF(D25=J25,1,0)))</f>
      </c>
      <c r="E26" s="24"/>
      <c r="F26" s="24"/>
      <c r="G26" s="41" t="s">
        <v>16</v>
      </c>
      <c r="H26" s="52">
        <f>E25/(LEFT(A20,3)+LEFT(A22,3)+LEFT(A24,3))</f>
        <v>0</v>
      </c>
      <c r="I26" s="32" t="s">
        <v>23</v>
      </c>
      <c r="J26" s="24">
        <f>IF(E25=0,"",IF(J25&gt;D25,2,IF(J25=D25,1,0)))</f>
      </c>
      <c r="K26" s="24"/>
      <c r="L26" s="24"/>
      <c r="M26" s="41" t="s">
        <v>16</v>
      </c>
      <c r="N26" s="52">
        <f>K25/(LEFT(A20,3)+LEFT(A22,3)+LEFT(A24,3))</f>
        <v>0</v>
      </c>
    </row>
    <row r="27" spans="2:14" ht="34.5" customHeight="1">
      <c r="B27" s="44" t="s">
        <v>17</v>
      </c>
      <c r="C27" s="37"/>
      <c r="D27" s="39" t="s">
        <v>18</v>
      </c>
      <c r="E27" s="39" t="s">
        <v>19</v>
      </c>
      <c r="F27" s="39" t="s">
        <v>7</v>
      </c>
      <c r="G27" s="39" t="s">
        <v>21</v>
      </c>
      <c r="H27" s="45" t="s">
        <v>20</v>
      </c>
      <c r="I27" s="57" t="s">
        <v>25</v>
      </c>
      <c r="J27" s="24"/>
      <c r="K27" s="24"/>
      <c r="L27" s="24"/>
      <c r="M27" s="25"/>
      <c r="N27" s="31"/>
    </row>
    <row r="28" spans="2:23" ht="26.25" customHeight="1">
      <c r="B28" s="56">
        <f>IF(D28="","",IF(E28&gt;E29,1,IF(I28&gt;I29,1,2)))</f>
      </c>
      <c r="C28" s="61"/>
      <c r="D28" s="63"/>
      <c r="E28" s="64"/>
      <c r="F28" s="64"/>
      <c r="G28" s="65"/>
      <c r="H28" s="66"/>
      <c r="I28" s="71"/>
      <c r="J28" s="85">
        <f>IF(D28="","",IF(AND(D28=D29,E28=E29),"ATTENTION PROLONGATION",""))</f>
      </c>
      <c r="K28" s="86"/>
      <c r="L28" s="86"/>
      <c r="M28" s="86"/>
      <c r="N28" s="87"/>
      <c r="O28" s="53">
        <f>D6</f>
        <v>0</v>
      </c>
      <c r="P28" s="48" t="e">
        <f>D15+J26</f>
        <v>#VALUE!</v>
      </c>
      <c r="Q28" s="48">
        <f>D14+J25</f>
        <v>0</v>
      </c>
      <c r="R28" s="48">
        <f>E14+K25</f>
        <v>0</v>
      </c>
      <c r="S28" s="48">
        <f>F14+L25</f>
        <v>0</v>
      </c>
      <c r="T28" s="49" t="e">
        <f>R28/(F14+L25)</f>
        <v>#DIV/0!</v>
      </c>
      <c r="W28" s="50"/>
    </row>
    <row r="29" spans="2:23" ht="26.25" customHeight="1">
      <c r="B29" s="56">
        <f>IF(D28="","",IF(E29&gt;E28,1,IF(I29&gt;I28,1,2)))</f>
      </c>
      <c r="C29" s="62"/>
      <c r="D29" s="67"/>
      <c r="E29" s="68"/>
      <c r="F29" s="68"/>
      <c r="G29" s="69"/>
      <c r="H29" s="70"/>
      <c r="I29" s="72"/>
      <c r="J29" s="88"/>
      <c r="K29" s="89"/>
      <c r="L29" s="89"/>
      <c r="M29" s="89"/>
      <c r="N29" s="90"/>
      <c r="O29" s="53">
        <f>J6</f>
        <v>0</v>
      </c>
      <c r="P29" s="48" t="e">
        <f>J15+D26</f>
        <v>#VALUE!</v>
      </c>
      <c r="Q29" s="48">
        <f>J14+D25</f>
        <v>0</v>
      </c>
      <c r="R29" s="48">
        <f>K14+E25</f>
        <v>0</v>
      </c>
      <c r="S29" s="48">
        <f>L14+F25</f>
        <v>0</v>
      </c>
      <c r="T29" s="49" t="e">
        <f>R29/(L14+F25)</f>
        <v>#DIV/0!</v>
      </c>
      <c r="W29" s="50"/>
    </row>
    <row r="30" spans="2:20" ht="15.75" customHeight="1" thickBot="1">
      <c r="B30" s="39"/>
      <c r="C30" s="40"/>
      <c r="D30" s="3"/>
      <c r="E30" s="3"/>
      <c r="F30" s="3"/>
      <c r="G30" s="41"/>
      <c r="H30" s="42"/>
      <c r="I30" s="32"/>
      <c r="J30" s="24"/>
      <c r="K30" s="24"/>
      <c r="L30" s="24"/>
      <c r="M30" s="25"/>
      <c r="N30" s="31"/>
      <c r="O30" s="43"/>
      <c r="P30" s="55" t="e">
        <f>SUM(P28:P29)</f>
        <v>#VALUE!</v>
      </c>
      <c r="Q30" s="24"/>
      <c r="R30" s="24"/>
      <c r="S30" s="25"/>
      <c r="T30" s="38"/>
    </row>
    <row r="31" spans="1:13" ht="18" customHeight="1" thickBot="1">
      <c r="A31" s="28"/>
      <c r="B31" s="91" t="s">
        <v>13</v>
      </c>
      <c r="C31" s="92"/>
      <c r="D31" s="95"/>
      <c r="E31" s="96"/>
      <c r="F31" s="97"/>
      <c r="I31" s="98" t="s">
        <v>13</v>
      </c>
      <c r="J31" s="98"/>
      <c r="K31" s="95"/>
      <c r="L31" s="96"/>
      <c r="M31" s="97"/>
    </row>
    <row r="32" spans="1:23" ht="48.75" customHeight="1" thickBot="1">
      <c r="A32" s="147" t="s">
        <v>27</v>
      </c>
      <c r="B32" s="93"/>
      <c r="C32" s="94"/>
      <c r="D32" s="100"/>
      <c r="E32" s="100"/>
      <c r="F32" s="100"/>
      <c r="I32" s="99"/>
      <c r="J32" s="99"/>
      <c r="K32" s="100"/>
      <c r="L32" s="100"/>
      <c r="M32" s="100"/>
      <c r="W32" s="54"/>
    </row>
    <row r="33" spans="2:20" ht="15.75" customHeight="1">
      <c r="B33" s="39"/>
      <c r="C33" s="40"/>
      <c r="D33" s="3"/>
      <c r="E33" s="3"/>
      <c r="F33" s="3"/>
      <c r="G33" s="41"/>
      <c r="H33" s="42"/>
      <c r="I33" s="32"/>
      <c r="J33" s="24"/>
      <c r="K33" s="24"/>
      <c r="L33" s="24"/>
      <c r="M33" s="25"/>
      <c r="N33" s="31"/>
      <c r="O33" s="43"/>
      <c r="P33" s="24"/>
      <c r="Q33" s="24"/>
      <c r="R33" s="24"/>
      <c r="S33" s="25"/>
      <c r="T33" s="38"/>
    </row>
    <row r="34" spans="1:14" ht="24" customHeight="1">
      <c r="A34" s="82" t="s">
        <v>22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</sheetData>
  <sheetProtection pivotTables="0"/>
  <mergeCells count="83">
    <mergeCell ref="L23:L24"/>
    <mergeCell ref="M23:M24"/>
    <mergeCell ref="N23:N24"/>
    <mergeCell ref="A34:N34"/>
    <mergeCell ref="A25:B25"/>
    <mergeCell ref="B31:C32"/>
    <mergeCell ref="D31:F31"/>
    <mergeCell ref="I31:J32"/>
    <mergeCell ref="H21:H22"/>
    <mergeCell ref="J21:J22"/>
    <mergeCell ref="K31:M31"/>
    <mergeCell ref="D32:F32"/>
    <mergeCell ref="G23:G24"/>
    <mergeCell ref="H23:H24"/>
    <mergeCell ref="J23:J24"/>
    <mergeCell ref="K23:K24"/>
    <mergeCell ref="K32:M32"/>
    <mergeCell ref="J28:N29"/>
    <mergeCell ref="B21:B22"/>
    <mergeCell ref="D21:D22"/>
    <mergeCell ref="E21:E22"/>
    <mergeCell ref="F21:F22"/>
    <mergeCell ref="G21:G22"/>
    <mergeCell ref="B23:B24"/>
    <mergeCell ref="D23:D24"/>
    <mergeCell ref="E23:E24"/>
    <mergeCell ref="F23:F24"/>
    <mergeCell ref="K19:K20"/>
    <mergeCell ref="M21:M22"/>
    <mergeCell ref="N21:N22"/>
    <mergeCell ref="L19:L20"/>
    <mergeCell ref="M19:M20"/>
    <mergeCell ref="N19:N20"/>
    <mergeCell ref="K21:K22"/>
    <mergeCell ref="L21:L22"/>
    <mergeCell ref="D12:D13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N10:N11"/>
    <mergeCell ref="L12:L13"/>
    <mergeCell ref="M12:M13"/>
    <mergeCell ref="N12:N13"/>
    <mergeCell ref="A14:B14"/>
    <mergeCell ref="G12:G13"/>
    <mergeCell ref="H12:H13"/>
    <mergeCell ref="J12:J13"/>
    <mergeCell ref="K12:K13"/>
    <mergeCell ref="B12:B13"/>
    <mergeCell ref="J10:J11"/>
    <mergeCell ref="E12:E13"/>
    <mergeCell ref="F12:F13"/>
    <mergeCell ref="K10:K11"/>
    <mergeCell ref="L10:L11"/>
    <mergeCell ref="M10:M11"/>
    <mergeCell ref="B10:B11"/>
    <mergeCell ref="D10:D11"/>
    <mergeCell ref="E10:E11"/>
    <mergeCell ref="F10:F11"/>
    <mergeCell ref="G10:G11"/>
    <mergeCell ref="H10:H11"/>
    <mergeCell ref="B8:B9"/>
    <mergeCell ref="D8:D9"/>
    <mergeCell ref="E8:E9"/>
    <mergeCell ref="F8:F9"/>
    <mergeCell ref="L8:L9"/>
    <mergeCell ref="M8:M9"/>
    <mergeCell ref="C2:N2"/>
    <mergeCell ref="D4:H4"/>
    <mergeCell ref="L4:M4"/>
    <mergeCell ref="D6:H6"/>
    <mergeCell ref="J6:N6"/>
    <mergeCell ref="G8:G9"/>
    <mergeCell ref="H8:H9"/>
    <mergeCell ref="J8:J9"/>
    <mergeCell ref="K8:K9"/>
    <mergeCell ref="N8:N9"/>
  </mergeCells>
  <conditionalFormatting sqref="D8:D13 J8:J13">
    <cfRule type="expression" priority="21" dxfId="50" stopIfTrue="1">
      <formula>NOT(ISERROR(SEARCH("0",D8)))</formula>
    </cfRule>
    <cfRule type="expression" priority="22" dxfId="51" stopIfTrue="1">
      <formula>NOT(ISERROR(SEARCH("1",D8)))</formula>
    </cfRule>
    <cfRule type="expression" priority="23" dxfId="52" stopIfTrue="1">
      <formula>NOT(ISERROR(SEARCH("2",D8)))</formula>
    </cfRule>
  </conditionalFormatting>
  <conditionalFormatting sqref="L8:L14">
    <cfRule type="cellIs" priority="20" dxfId="53" operator="equal" stopIfTrue="1">
      <formula>0</formula>
    </cfRule>
  </conditionalFormatting>
  <conditionalFormatting sqref="E14:F14 K14">
    <cfRule type="cellIs" priority="19" dxfId="53" operator="equal" stopIfTrue="1">
      <formula>0</formula>
    </cfRule>
  </conditionalFormatting>
  <conditionalFormatting sqref="D19:D24 J19:J24">
    <cfRule type="expression" priority="15" dxfId="50" stopIfTrue="1">
      <formula>NOT(ISERROR(SEARCH("0",D19)))</formula>
    </cfRule>
    <cfRule type="expression" priority="16" dxfId="51" stopIfTrue="1">
      <formula>NOT(ISERROR(SEARCH("1",D19)))</formula>
    </cfRule>
    <cfRule type="expression" priority="17" dxfId="52" stopIfTrue="1">
      <formula>NOT(ISERROR(SEARCH("2",D19)))</formula>
    </cfRule>
  </conditionalFormatting>
  <conditionalFormatting sqref="L19:L24">
    <cfRule type="cellIs" priority="14" dxfId="53" operator="equal" stopIfTrue="1">
      <formula>0</formula>
    </cfRule>
  </conditionalFormatting>
  <conditionalFormatting sqref="L25">
    <cfRule type="cellIs" priority="13" dxfId="53" operator="equal" stopIfTrue="1">
      <formula>0</formula>
    </cfRule>
  </conditionalFormatting>
  <conditionalFormatting sqref="E25:F25 K25">
    <cfRule type="cellIs" priority="12" dxfId="53" operator="equal" stopIfTrue="1">
      <formula>0</formula>
    </cfRule>
  </conditionalFormatting>
  <conditionalFormatting sqref="M27">
    <cfRule type="cellIs" priority="11" dxfId="54" operator="equal" stopIfTrue="1">
      <formula>0</formula>
    </cfRule>
  </conditionalFormatting>
  <conditionalFormatting sqref="M30">
    <cfRule type="cellIs" priority="10" dxfId="54" operator="equal" stopIfTrue="1">
      <formula>0</formula>
    </cfRule>
  </conditionalFormatting>
  <conditionalFormatting sqref="M33">
    <cfRule type="cellIs" priority="9" dxfId="54" operator="equal" stopIfTrue="1">
      <formula>0</formula>
    </cfRule>
  </conditionalFormatting>
  <conditionalFormatting sqref="J28:N29">
    <cfRule type="containsText" priority="8" dxfId="55" operator="containsText" stopIfTrue="1" text="ATTENTION PROLONGATION">
      <formula>NOT(ISERROR(SEARCH("ATTENTION PROLONGATION",J28)))</formula>
    </cfRule>
  </conditionalFormatting>
  <conditionalFormatting sqref="B29">
    <cfRule type="cellIs" priority="6" dxfId="56" operator="equal" stopIfTrue="1">
      <formula>1</formula>
    </cfRule>
  </conditionalFormatting>
  <conditionalFormatting sqref="B28">
    <cfRule type="cellIs" priority="1" dxfId="56" operator="equal" stopIfTrue="1">
      <formula>1</formula>
    </cfRule>
  </conditionalFormatting>
  <dataValidations count="1">
    <dataValidation type="list" allowBlank="1" showInputMessage="1" showErrorMessage="1" sqref="B8:B13 B19:B24">
      <formula1>"2M60,2M80,3M10"</formula1>
    </dataValidation>
  </dataValidations>
  <hyperlinks>
    <hyperlink ref="J28:N29" location="'Article 6.2.15'!A1" display="'Article 6.2.15'!A1"/>
    <hyperlink ref="A32" r:id="rId1" display="http://www.ffbsportif.com/mixte/matchs/matchs_equipes.php?competition=4833"/>
  </hyperlinks>
  <printOptions horizontalCentered="1"/>
  <pageMargins left="0.2755905511811024" right="0.2755905511811024" top="0.3937007874015748" bottom="0.1968503937007874" header="0.11811023622047245" footer="0.5118110236220472"/>
  <pageSetup fitToHeight="1" fitToWidth="1" horizontalDpi="300" verticalDpi="300" orientation="landscape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2:W34"/>
  <sheetViews>
    <sheetView zoomScale="65" zoomScaleNormal="65" workbookViewId="0" topLeftCell="A1">
      <selection activeCell="C3" sqref="C3"/>
    </sheetView>
  </sheetViews>
  <sheetFormatPr defaultColWidth="11.00390625" defaultRowHeight="15.75"/>
  <cols>
    <col min="1" max="1" width="12.625" style="1" customWidth="1"/>
    <col min="2" max="2" width="10.875" style="1" customWidth="1"/>
    <col min="3" max="3" width="25.875" style="1" customWidth="1"/>
    <col min="4" max="4" width="9.50390625" style="1" customWidth="1"/>
    <col min="5" max="6" width="9.875" style="1" customWidth="1"/>
    <col min="7" max="7" width="10.625" style="1" customWidth="1"/>
    <col min="8" max="8" width="9.75390625" style="1" customWidth="1"/>
    <col min="9" max="9" width="26.00390625" style="1" customWidth="1"/>
    <col min="10" max="10" width="9.50390625" style="1" customWidth="1"/>
    <col min="11" max="12" width="9.875" style="1" customWidth="1"/>
    <col min="13" max="13" width="10.625" style="1" customWidth="1"/>
    <col min="14" max="14" width="9.75390625" style="1" customWidth="1"/>
    <col min="15" max="15" width="29.875" style="1" hidden="1" customWidth="1"/>
    <col min="16" max="20" width="11.00390625" style="1" hidden="1" customWidth="1"/>
    <col min="21" max="206" width="11.00390625" style="1" customWidth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39062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.00390625" style="1" customWidth="1"/>
    <col min="222" max="222" width="14.375" style="1" customWidth="1"/>
    <col min="223" max="223" width="11.00390625" style="1" customWidth="1"/>
    <col min="224" max="226" width="2.875" style="1" bestFit="1" customWidth="1"/>
    <col min="227" max="16384" width="11.00390625" style="1" customWidth="1"/>
  </cols>
  <sheetData>
    <row r="1" ht="12.75"/>
    <row r="2" spans="3:15" ht="33.75">
      <c r="C2" s="128" t="s">
        <v>32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"/>
    </row>
    <row r="3" ht="7.5" customHeight="1" thickBot="1"/>
    <row r="4" spans="4:13" ht="27" customHeight="1" thickBot="1">
      <c r="D4" s="129" t="s">
        <v>0</v>
      </c>
      <c r="E4" s="130"/>
      <c r="F4" s="130"/>
      <c r="G4" s="130"/>
      <c r="H4" s="130"/>
      <c r="I4" s="29"/>
      <c r="J4" s="33"/>
      <c r="K4" s="34"/>
      <c r="L4" s="131"/>
      <c r="M4" s="131"/>
    </row>
    <row r="5" ht="12.75" customHeight="1" thickBot="1"/>
    <row r="6" spans="1:14" s="4" customFormat="1" ht="28.5" customHeight="1" thickBot="1">
      <c r="A6" s="4" t="s">
        <v>14</v>
      </c>
      <c r="B6" s="30"/>
      <c r="C6" s="5" t="s">
        <v>1</v>
      </c>
      <c r="D6" s="132"/>
      <c r="E6" s="133"/>
      <c r="F6" s="133"/>
      <c r="G6" s="133"/>
      <c r="H6" s="134"/>
      <c r="I6" s="5" t="s">
        <v>2</v>
      </c>
      <c r="J6" s="132"/>
      <c r="K6" s="133"/>
      <c r="L6" s="133"/>
      <c r="M6" s="133"/>
      <c r="N6" s="134"/>
    </row>
    <row r="7" spans="1:14" s="13" customFormat="1" ht="39.75" customHeight="1" thickBot="1">
      <c r="A7" s="6" t="s">
        <v>3</v>
      </c>
      <c r="B7" s="7" t="s">
        <v>4</v>
      </c>
      <c r="C7" s="11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1" t="s">
        <v>5</v>
      </c>
      <c r="J7" s="8" t="s">
        <v>6</v>
      </c>
      <c r="K7" s="9" t="s">
        <v>7</v>
      </c>
      <c r="L7" s="9" t="s">
        <v>8</v>
      </c>
      <c r="M7" s="9" t="s">
        <v>9</v>
      </c>
      <c r="N7" s="12" t="s">
        <v>10</v>
      </c>
    </row>
    <row r="8" spans="1:14" s="16" customFormat="1" ht="15" customHeight="1">
      <c r="A8" s="14" t="s">
        <v>28</v>
      </c>
      <c r="B8" s="127" t="s">
        <v>11</v>
      </c>
      <c r="C8" s="35"/>
      <c r="D8" s="103">
        <f>IF(E8="",0,IF(E8&gt;K8,"2",IF(E8=K8,"1","0")))</f>
        <v>0</v>
      </c>
      <c r="E8" s="105"/>
      <c r="F8" s="105"/>
      <c r="G8" s="143">
        <f>IF(E8=0,"",E8/F8)</f>
      </c>
      <c r="H8" s="122"/>
      <c r="I8" s="15"/>
      <c r="J8" s="103">
        <f>IF(E8="",0,IF(K8&gt;E8,"2",IF(K8=E8,"1","0")))</f>
        <v>0</v>
      </c>
      <c r="K8" s="105"/>
      <c r="L8" s="107">
        <f>F8</f>
        <v>0</v>
      </c>
      <c r="M8" s="143">
        <f>IF(K8=0,"",K8/L8)</f>
      </c>
      <c r="N8" s="101"/>
    </row>
    <row r="9" spans="1:14" s="16" customFormat="1" ht="15" customHeight="1" thickBot="1">
      <c r="A9" s="17">
        <v>25</v>
      </c>
      <c r="B9" s="121"/>
      <c r="C9" s="36"/>
      <c r="D9" s="104"/>
      <c r="E9" s="106"/>
      <c r="F9" s="106"/>
      <c r="G9" s="144"/>
      <c r="H9" s="123"/>
      <c r="I9" s="18"/>
      <c r="J9" s="104"/>
      <c r="K9" s="106"/>
      <c r="L9" s="108"/>
      <c r="M9" s="144"/>
      <c r="N9" s="111"/>
    </row>
    <row r="10" spans="1:14" s="16" customFormat="1" ht="15" customHeight="1">
      <c r="A10" s="14" t="s">
        <v>28</v>
      </c>
      <c r="B10" s="115" t="s">
        <v>11</v>
      </c>
      <c r="C10" s="35"/>
      <c r="D10" s="103">
        <f>IF(E10="",0,IF(E10&gt;K10,"2",IF(E10=K10,"1","0")))</f>
        <v>0</v>
      </c>
      <c r="E10" s="105"/>
      <c r="F10" s="105"/>
      <c r="G10" s="143">
        <f>IF(E10=0,"",E10/F10)</f>
      </c>
      <c r="H10" s="122"/>
      <c r="I10" s="15"/>
      <c r="J10" s="103">
        <f>IF(E10="",0,IF(K10&gt;E10,"2",IF(K10=E10,"1","0")))</f>
        <v>0</v>
      </c>
      <c r="K10" s="105"/>
      <c r="L10" s="107">
        <f>F10</f>
        <v>0</v>
      </c>
      <c r="M10" s="143">
        <f>IF(K10=0,"",K10/L10)</f>
      </c>
      <c r="N10" s="101"/>
    </row>
    <row r="11" spans="1:14" s="16" customFormat="1" ht="15" customHeight="1" thickBot="1">
      <c r="A11" s="17">
        <v>25</v>
      </c>
      <c r="B11" s="121"/>
      <c r="C11" s="36"/>
      <c r="D11" s="104"/>
      <c r="E11" s="106"/>
      <c r="F11" s="106"/>
      <c r="G11" s="144"/>
      <c r="H11" s="123"/>
      <c r="I11" s="18"/>
      <c r="J11" s="104"/>
      <c r="K11" s="106"/>
      <c r="L11" s="108"/>
      <c r="M11" s="144"/>
      <c r="N11" s="111"/>
    </row>
    <row r="12" spans="1:14" s="16" customFormat="1" ht="15" customHeight="1">
      <c r="A12" s="14" t="s">
        <v>28</v>
      </c>
      <c r="B12" s="115" t="s">
        <v>11</v>
      </c>
      <c r="C12" s="35"/>
      <c r="D12" s="103">
        <f>IF(E12="",0,IF(E12&gt;K12,"2",IF(E12=K12,"1","0")))</f>
        <v>0</v>
      </c>
      <c r="E12" s="105"/>
      <c r="F12" s="105"/>
      <c r="G12" s="143">
        <f>IF(E12=0,"",E12/F12)</f>
      </c>
      <c r="H12" s="119"/>
      <c r="I12" s="15"/>
      <c r="J12" s="112">
        <f>IF(E12="",0,IF(K12&gt;E12,"2",IF(K12=E12,"1","0")))</f>
        <v>0</v>
      </c>
      <c r="K12" s="105"/>
      <c r="L12" s="107">
        <f>F12</f>
        <v>0</v>
      </c>
      <c r="M12" s="143">
        <f>IF(K12=0,"",K12/L12)</f>
      </c>
      <c r="N12" s="101"/>
    </row>
    <row r="13" spans="1:14" s="16" customFormat="1" ht="15" customHeight="1" thickBot="1">
      <c r="A13" s="17">
        <v>25</v>
      </c>
      <c r="B13" s="116"/>
      <c r="C13" s="36"/>
      <c r="D13" s="117"/>
      <c r="E13" s="114"/>
      <c r="F13" s="114"/>
      <c r="G13" s="144"/>
      <c r="H13" s="120"/>
      <c r="I13" s="18"/>
      <c r="J13" s="113"/>
      <c r="K13" s="114"/>
      <c r="L13" s="108"/>
      <c r="M13" s="146"/>
      <c r="N13" s="102"/>
    </row>
    <row r="14" spans="1:14" s="23" customFormat="1" ht="30" customHeight="1" thickBot="1">
      <c r="A14" s="83"/>
      <c r="B14" s="84"/>
      <c r="C14" s="5" t="s">
        <v>12</v>
      </c>
      <c r="D14" s="19">
        <f>D8+D10+D12</f>
        <v>0</v>
      </c>
      <c r="E14" s="20">
        <f>E8+E10+E12</f>
        <v>0</v>
      </c>
      <c r="F14" s="22">
        <f>F8+F10+F12</f>
        <v>0</v>
      </c>
      <c r="G14" s="145">
        <f>IF(E14=0,"",E14/F14)</f>
      </c>
      <c r="H14" s="46"/>
      <c r="I14" s="21" t="s">
        <v>12</v>
      </c>
      <c r="J14" s="19">
        <f>J8+J10+J12</f>
        <v>0</v>
      </c>
      <c r="K14" s="20">
        <f>K8+K10+K12</f>
        <v>0</v>
      </c>
      <c r="L14" s="22">
        <f>L8+L10+L12</f>
        <v>0</v>
      </c>
      <c r="M14" s="145">
        <f>IF(K14=0,"",K14/L14)</f>
      </c>
      <c r="N14" s="46"/>
    </row>
    <row r="15" spans="3:14" ht="17.25" customHeight="1">
      <c r="C15" s="32" t="s">
        <v>23</v>
      </c>
      <c r="D15" s="24">
        <f>IF(E14=0,"",IF(D14&gt;J14,2,IF(D14=J14,1,0)))</f>
      </c>
      <c r="E15" s="24"/>
      <c r="F15" s="24"/>
      <c r="G15" s="41" t="s">
        <v>16</v>
      </c>
      <c r="H15" s="52">
        <f>E14/(LEFT(A9,3)+LEFT(A11,3)+LEFT(A13,3))</f>
        <v>0</v>
      </c>
      <c r="I15" s="32" t="s">
        <v>23</v>
      </c>
      <c r="J15" s="24">
        <f>IF(E14=0,"",IF(J14&gt;D14,2,IF(J14=D14,1,0)))</f>
      </c>
      <c r="K15" s="24"/>
      <c r="L15" s="24"/>
      <c r="M15" s="41" t="s">
        <v>16</v>
      </c>
      <c r="N15" s="52">
        <f>K14/(LEFT(A9,3)+LEFT(A11,3)+LEFT(A13,3))</f>
        <v>0</v>
      </c>
    </row>
    <row r="16" spans="2:12" ht="18" customHeight="1" thickBot="1">
      <c r="B16" s="26"/>
      <c r="L16" s="27"/>
    </row>
    <row r="17" spans="1:14" s="4" customFormat="1" ht="28.5" customHeight="1" thickBot="1">
      <c r="A17" s="51" t="s">
        <v>15</v>
      </c>
      <c r="B17" s="30"/>
      <c r="C17" s="5" t="s">
        <v>1</v>
      </c>
      <c r="D17" s="124">
        <f>IF(J6="","",J6)</f>
      </c>
      <c r="E17" s="125"/>
      <c r="F17" s="125"/>
      <c r="G17" s="125"/>
      <c r="H17" s="126"/>
      <c r="I17" s="5" t="s">
        <v>2</v>
      </c>
      <c r="J17" s="124">
        <f>IF(D6="","",D6)</f>
      </c>
      <c r="K17" s="125"/>
      <c r="L17" s="125"/>
      <c r="M17" s="125"/>
      <c r="N17" s="126"/>
    </row>
    <row r="18" spans="1:14" s="13" customFormat="1" ht="39.75" customHeight="1" thickBot="1">
      <c r="A18" s="6" t="s">
        <v>3</v>
      </c>
      <c r="B18" s="7" t="s">
        <v>4</v>
      </c>
      <c r="C18" s="11" t="s">
        <v>5</v>
      </c>
      <c r="D18" s="8" t="s">
        <v>6</v>
      </c>
      <c r="E18" s="9" t="s">
        <v>7</v>
      </c>
      <c r="F18" s="9" t="s">
        <v>8</v>
      </c>
      <c r="G18" s="9" t="s">
        <v>9</v>
      </c>
      <c r="H18" s="10" t="s">
        <v>10</v>
      </c>
      <c r="I18" s="11" t="s">
        <v>5</v>
      </c>
      <c r="J18" s="8" t="s">
        <v>6</v>
      </c>
      <c r="K18" s="9" t="s">
        <v>7</v>
      </c>
      <c r="L18" s="9" t="s">
        <v>8</v>
      </c>
      <c r="M18" s="9" t="s">
        <v>9</v>
      </c>
      <c r="N18" s="12" t="s">
        <v>10</v>
      </c>
    </row>
    <row r="19" spans="1:14" s="16" customFormat="1" ht="15" customHeight="1">
      <c r="A19" s="14" t="s">
        <v>28</v>
      </c>
      <c r="B19" s="127" t="s">
        <v>11</v>
      </c>
      <c r="C19" s="35"/>
      <c r="D19" s="103">
        <f>IF(E19="",0,IF(E19&gt;K19,"2",IF(E19=K19,"1","0")))</f>
        <v>0</v>
      </c>
      <c r="E19" s="105"/>
      <c r="F19" s="105"/>
      <c r="G19" s="143">
        <f>IF(E19=0,"",E19/F19)</f>
      </c>
      <c r="H19" s="122"/>
      <c r="I19" s="15"/>
      <c r="J19" s="103">
        <f>IF(E19="",0,IF(K19&gt;E19,"2",IF(K19=E19,"1","0")))</f>
        <v>0</v>
      </c>
      <c r="K19" s="105"/>
      <c r="L19" s="107">
        <f>F19</f>
        <v>0</v>
      </c>
      <c r="M19" s="143">
        <f>IF(K19=0,"",K19/L19)</f>
      </c>
      <c r="N19" s="101"/>
    </row>
    <row r="20" spans="1:14" s="16" customFormat="1" ht="15" customHeight="1" thickBot="1">
      <c r="A20" s="17">
        <v>25</v>
      </c>
      <c r="B20" s="121"/>
      <c r="C20" s="36"/>
      <c r="D20" s="104"/>
      <c r="E20" s="106"/>
      <c r="F20" s="106"/>
      <c r="G20" s="144"/>
      <c r="H20" s="123"/>
      <c r="I20" s="18"/>
      <c r="J20" s="104"/>
      <c r="K20" s="106"/>
      <c r="L20" s="108"/>
      <c r="M20" s="144"/>
      <c r="N20" s="111"/>
    </row>
    <row r="21" spans="1:14" s="16" customFormat="1" ht="15" customHeight="1">
      <c r="A21" s="14" t="s">
        <v>28</v>
      </c>
      <c r="B21" s="115" t="s">
        <v>11</v>
      </c>
      <c r="C21" s="35"/>
      <c r="D21" s="103">
        <f>IF(E21="",0,IF(E21&gt;K21,"2",IF(E21=K21,"1","0")))</f>
        <v>0</v>
      </c>
      <c r="E21" s="105"/>
      <c r="F21" s="105"/>
      <c r="G21" s="143">
        <f>IF(E21=0,"",E21/F21)</f>
      </c>
      <c r="H21" s="122"/>
      <c r="I21" s="15"/>
      <c r="J21" s="103">
        <f>IF(E21="",0,IF(K21&gt;E21,"2",IF(K21=E21,"1","0")))</f>
        <v>0</v>
      </c>
      <c r="K21" s="105"/>
      <c r="L21" s="107">
        <f>F21</f>
        <v>0</v>
      </c>
      <c r="M21" s="143">
        <f>IF(K21=0,"",K21/L21)</f>
      </c>
      <c r="N21" s="101"/>
    </row>
    <row r="22" spans="1:14" s="16" customFormat="1" ht="15" customHeight="1" thickBot="1">
      <c r="A22" s="17">
        <v>25</v>
      </c>
      <c r="B22" s="121"/>
      <c r="C22" s="36"/>
      <c r="D22" s="104"/>
      <c r="E22" s="106"/>
      <c r="F22" s="106"/>
      <c r="G22" s="144"/>
      <c r="H22" s="123"/>
      <c r="I22" s="18"/>
      <c r="J22" s="104"/>
      <c r="K22" s="106"/>
      <c r="L22" s="108"/>
      <c r="M22" s="144"/>
      <c r="N22" s="111"/>
    </row>
    <row r="23" spans="1:14" s="16" customFormat="1" ht="15" customHeight="1">
      <c r="A23" s="14" t="s">
        <v>28</v>
      </c>
      <c r="B23" s="115" t="s">
        <v>11</v>
      </c>
      <c r="C23" s="35"/>
      <c r="D23" s="103">
        <f>IF(E23="",0,IF(E23&gt;K23,"2",IF(E23=K23,"1","0")))</f>
        <v>0</v>
      </c>
      <c r="E23" s="105"/>
      <c r="F23" s="105"/>
      <c r="G23" s="143">
        <f>IF(E23=0,"",E23/F23)</f>
      </c>
      <c r="H23" s="119"/>
      <c r="I23" s="15"/>
      <c r="J23" s="112">
        <f>IF(E23="",0,IF(K23&gt;E23,"2",IF(K23=E23,"1","0")))</f>
        <v>0</v>
      </c>
      <c r="K23" s="105"/>
      <c r="L23" s="107">
        <f>F23</f>
        <v>0</v>
      </c>
      <c r="M23" s="143">
        <f>IF(K23=0,"",K23/L23)</f>
      </c>
      <c r="N23" s="101"/>
    </row>
    <row r="24" spans="1:14" s="16" customFormat="1" ht="15" customHeight="1" thickBot="1">
      <c r="A24" s="17">
        <v>25</v>
      </c>
      <c r="B24" s="116"/>
      <c r="C24" s="36"/>
      <c r="D24" s="117"/>
      <c r="E24" s="114"/>
      <c r="F24" s="114"/>
      <c r="G24" s="144"/>
      <c r="H24" s="120"/>
      <c r="I24" s="18"/>
      <c r="J24" s="113"/>
      <c r="K24" s="114"/>
      <c r="L24" s="108"/>
      <c r="M24" s="146"/>
      <c r="N24" s="102"/>
    </row>
    <row r="25" spans="1:14" s="23" customFormat="1" ht="30" customHeight="1" thickBot="1">
      <c r="A25" s="83"/>
      <c r="B25" s="84"/>
      <c r="C25" s="5" t="s">
        <v>12</v>
      </c>
      <c r="D25" s="19">
        <f>D19+D21+D23</f>
        <v>0</v>
      </c>
      <c r="E25" s="20">
        <f>E19+E21+E23</f>
        <v>0</v>
      </c>
      <c r="F25" s="22">
        <f>F19+F21+F23</f>
        <v>0</v>
      </c>
      <c r="G25" s="145">
        <f>IF(E25=0,"",E25/F25)</f>
      </c>
      <c r="H25" s="46"/>
      <c r="I25" s="21" t="s">
        <v>12</v>
      </c>
      <c r="J25" s="19">
        <f>J19+J21+J23</f>
        <v>0</v>
      </c>
      <c r="K25" s="20">
        <f>K19+K21+K23</f>
        <v>0</v>
      </c>
      <c r="L25" s="22">
        <f>L19+L21+L23</f>
        <v>0</v>
      </c>
      <c r="M25" s="145">
        <f>IF(K25=0,"",K25/L25)</f>
      </c>
      <c r="N25" s="46"/>
    </row>
    <row r="26" spans="3:14" ht="17.25" customHeight="1">
      <c r="C26" s="32" t="s">
        <v>23</v>
      </c>
      <c r="D26" s="24">
        <f>IF(E25=0,"",IF(D25&gt;J25,2,IF(D25=J25,1,0)))</f>
      </c>
      <c r="E26" s="24"/>
      <c r="F26" s="24"/>
      <c r="G26" s="41" t="s">
        <v>16</v>
      </c>
      <c r="H26" s="52">
        <f>E25/(LEFT(A20,3)+LEFT(A22,3)+LEFT(A24,3))</f>
        <v>0</v>
      </c>
      <c r="I26" s="32" t="s">
        <v>23</v>
      </c>
      <c r="J26" s="24">
        <f>IF(E25=0,"",IF(J25&gt;D25,2,IF(J25=D25,1,0)))</f>
      </c>
      <c r="K26" s="24"/>
      <c r="L26" s="24"/>
      <c r="M26" s="41" t="s">
        <v>16</v>
      </c>
      <c r="N26" s="52">
        <f>K25/(LEFT(A20,3)+LEFT(A22,3)+LEFT(A24,3))</f>
        <v>0</v>
      </c>
    </row>
    <row r="27" spans="2:14" ht="34.5" customHeight="1">
      <c r="B27" s="44" t="s">
        <v>17</v>
      </c>
      <c r="C27" s="37"/>
      <c r="D27" s="39" t="s">
        <v>18</v>
      </c>
      <c r="E27" s="39" t="s">
        <v>19</v>
      </c>
      <c r="F27" s="39" t="s">
        <v>7</v>
      </c>
      <c r="G27" s="39" t="s">
        <v>21</v>
      </c>
      <c r="H27" s="45" t="s">
        <v>20</v>
      </c>
      <c r="I27" s="45" t="s">
        <v>24</v>
      </c>
      <c r="J27" s="24"/>
      <c r="K27" s="24"/>
      <c r="L27" s="24"/>
      <c r="M27" s="25"/>
      <c r="N27" s="31"/>
    </row>
    <row r="28" spans="2:23" ht="26.25" customHeight="1">
      <c r="B28" s="56">
        <f>IF(D28="","",IF(E28&gt;E29,1,IF(I28&gt;I29,1,2)))</f>
      </c>
      <c r="C28" s="61"/>
      <c r="D28" s="63"/>
      <c r="E28" s="64"/>
      <c r="F28" s="64"/>
      <c r="G28" s="65"/>
      <c r="H28" s="66"/>
      <c r="I28" s="71"/>
      <c r="J28" s="85">
        <f>IF(D28="","",IF(AND(D28=D29,E28=E29),"ATTENTION PROLONGATION",""))</f>
      </c>
      <c r="K28" s="86"/>
      <c r="L28" s="86"/>
      <c r="M28" s="86"/>
      <c r="N28" s="87"/>
      <c r="O28" s="75">
        <f>D6</f>
        <v>0</v>
      </c>
      <c r="P28" s="48" t="e">
        <f>D15+J26</f>
        <v>#VALUE!</v>
      </c>
      <c r="Q28" s="48">
        <f>D14+J25</f>
        <v>0</v>
      </c>
      <c r="R28" s="48">
        <f>E14+K25</f>
        <v>0</v>
      </c>
      <c r="S28" s="48">
        <f>F14+L25</f>
        <v>0</v>
      </c>
      <c r="T28" s="49" t="e">
        <f>R28/(F14+L25)</f>
        <v>#DIV/0!</v>
      </c>
      <c r="W28" s="50"/>
    </row>
    <row r="29" spans="2:23" ht="26.25" customHeight="1">
      <c r="B29" s="56">
        <f>IF(D28="","",IF(E29&gt;E28,1,IF(I29&gt;I28,1,2)))</f>
      </c>
      <c r="C29" s="62"/>
      <c r="D29" s="67"/>
      <c r="E29" s="68"/>
      <c r="F29" s="68"/>
      <c r="G29" s="69"/>
      <c r="H29" s="70"/>
      <c r="I29" s="72"/>
      <c r="J29" s="88"/>
      <c r="K29" s="89"/>
      <c r="L29" s="89"/>
      <c r="M29" s="89"/>
      <c r="N29" s="90"/>
      <c r="O29" s="75">
        <f>J6</f>
        <v>0</v>
      </c>
      <c r="P29" s="48" t="e">
        <f>J15+D26</f>
        <v>#VALUE!</v>
      </c>
      <c r="Q29" s="48">
        <f>J14+D25</f>
        <v>0</v>
      </c>
      <c r="R29" s="48">
        <f>K14+E25</f>
        <v>0</v>
      </c>
      <c r="S29" s="48">
        <f>L14+F25</f>
        <v>0</v>
      </c>
      <c r="T29" s="49" t="e">
        <f>R29/(L14+F25)</f>
        <v>#DIV/0!</v>
      </c>
      <c r="W29" s="50"/>
    </row>
    <row r="30" spans="2:20" ht="15.75" customHeight="1" thickBot="1">
      <c r="B30" s="39"/>
      <c r="C30" s="40"/>
      <c r="D30" s="3"/>
      <c r="E30" s="3"/>
      <c r="F30" s="3"/>
      <c r="G30" s="41"/>
      <c r="H30" s="42"/>
      <c r="I30" s="32"/>
      <c r="J30" s="24"/>
      <c r="K30" s="24"/>
      <c r="L30" s="24"/>
      <c r="M30" s="25"/>
      <c r="N30" s="31"/>
      <c r="O30" s="43"/>
      <c r="P30" s="55" t="e">
        <f>SUM(P28:P29)</f>
        <v>#VALUE!</v>
      </c>
      <c r="Q30" s="24"/>
      <c r="R30" s="24"/>
      <c r="S30" s="25"/>
      <c r="T30" s="38"/>
    </row>
    <row r="31" spans="1:13" ht="18" customHeight="1" thickBot="1">
      <c r="A31" s="28"/>
      <c r="B31" s="91" t="s">
        <v>13</v>
      </c>
      <c r="C31" s="92"/>
      <c r="D31" s="95"/>
      <c r="E31" s="96"/>
      <c r="F31" s="97"/>
      <c r="I31" s="98" t="s">
        <v>13</v>
      </c>
      <c r="J31" s="98"/>
      <c r="K31" s="95"/>
      <c r="L31" s="96"/>
      <c r="M31" s="97"/>
    </row>
    <row r="32" spans="1:23" ht="48.75" customHeight="1" thickBot="1">
      <c r="A32" s="147" t="s">
        <v>27</v>
      </c>
      <c r="B32" s="93"/>
      <c r="C32" s="94"/>
      <c r="D32" s="100"/>
      <c r="E32" s="100"/>
      <c r="F32" s="100"/>
      <c r="I32" s="99"/>
      <c r="J32" s="99"/>
      <c r="K32" s="100"/>
      <c r="L32" s="100"/>
      <c r="M32" s="100"/>
      <c r="W32" s="54"/>
    </row>
    <row r="33" spans="2:20" ht="15.75" customHeight="1">
      <c r="B33" s="39"/>
      <c r="C33" s="40"/>
      <c r="D33" s="3"/>
      <c r="E33" s="3"/>
      <c r="F33" s="3"/>
      <c r="G33" s="41"/>
      <c r="H33" s="42"/>
      <c r="I33" s="32"/>
      <c r="J33" s="24"/>
      <c r="K33" s="24"/>
      <c r="L33" s="24"/>
      <c r="M33" s="25"/>
      <c r="N33" s="31"/>
      <c r="O33" s="43"/>
      <c r="P33" s="24"/>
      <c r="Q33" s="24"/>
      <c r="R33" s="24"/>
      <c r="S33" s="25"/>
      <c r="T33" s="38"/>
    </row>
    <row r="34" spans="1:14" ht="24" customHeight="1">
      <c r="A34" s="82" t="s">
        <v>22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</sheetData>
  <sheetProtection pivotTables="0"/>
  <mergeCells count="83">
    <mergeCell ref="L8:L9"/>
    <mergeCell ref="M8:M9"/>
    <mergeCell ref="N8:N9"/>
    <mergeCell ref="C2:N2"/>
    <mergeCell ref="D4:H4"/>
    <mergeCell ref="L4:M4"/>
    <mergeCell ref="D6:H6"/>
    <mergeCell ref="J6:N6"/>
    <mergeCell ref="G8:G9"/>
    <mergeCell ref="D8:D9"/>
    <mergeCell ref="H8:H9"/>
    <mergeCell ref="J8:J9"/>
    <mergeCell ref="K8:K9"/>
    <mergeCell ref="G12:G13"/>
    <mergeCell ref="J10:J11"/>
    <mergeCell ref="K10:K11"/>
    <mergeCell ref="B10:B11"/>
    <mergeCell ref="D10:D11"/>
    <mergeCell ref="E10:E11"/>
    <mergeCell ref="F10:F11"/>
    <mergeCell ref="G10:G11"/>
    <mergeCell ref="B8:B9"/>
    <mergeCell ref="E8:E9"/>
    <mergeCell ref="F8:F9"/>
    <mergeCell ref="B12:B13"/>
    <mergeCell ref="D12:D13"/>
    <mergeCell ref="E12:E13"/>
    <mergeCell ref="F12:F13"/>
    <mergeCell ref="M12:M13"/>
    <mergeCell ref="N12:N13"/>
    <mergeCell ref="L10:L11"/>
    <mergeCell ref="M10:M11"/>
    <mergeCell ref="N10:N11"/>
    <mergeCell ref="H12:H13"/>
    <mergeCell ref="J12:J13"/>
    <mergeCell ref="K12:K13"/>
    <mergeCell ref="L12:L13"/>
    <mergeCell ref="H10:H11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N19:N20"/>
    <mergeCell ref="B21:B22"/>
    <mergeCell ref="D21:D22"/>
    <mergeCell ref="E21:E22"/>
    <mergeCell ref="F21:F22"/>
    <mergeCell ref="G21:G22"/>
    <mergeCell ref="H21:H22"/>
    <mergeCell ref="G23:G24"/>
    <mergeCell ref="K19:K20"/>
    <mergeCell ref="L19:L20"/>
    <mergeCell ref="M19:M20"/>
    <mergeCell ref="B23:B24"/>
    <mergeCell ref="D23:D24"/>
    <mergeCell ref="E23:E24"/>
    <mergeCell ref="F23:F24"/>
    <mergeCell ref="M23:M24"/>
    <mergeCell ref="H23:H24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A34:N34"/>
    <mergeCell ref="A25:B25"/>
    <mergeCell ref="J28:N29"/>
    <mergeCell ref="B31:C32"/>
    <mergeCell ref="D31:F31"/>
    <mergeCell ref="I31:J32"/>
    <mergeCell ref="K31:M31"/>
    <mergeCell ref="D32:F32"/>
    <mergeCell ref="K32:M32"/>
  </mergeCells>
  <conditionalFormatting sqref="D8:D13 J8:J13">
    <cfRule type="expression" priority="21" dxfId="50" stopIfTrue="1">
      <formula>NOT(ISERROR(SEARCH("0",D8)))</formula>
    </cfRule>
    <cfRule type="expression" priority="22" dxfId="51" stopIfTrue="1">
      <formula>NOT(ISERROR(SEARCH("1",D8)))</formula>
    </cfRule>
    <cfRule type="expression" priority="23" dxfId="52" stopIfTrue="1">
      <formula>NOT(ISERROR(SEARCH("2",D8)))</formula>
    </cfRule>
  </conditionalFormatting>
  <conditionalFormatting sqref="L8:L14">
    <cfRule type="cellIs" priority="20" dxfId="53" operator="equal" stopIfTrue="1">
      <formula>0</formula>
    </cfRule>
  </conditionalFormatting>
  <conditionalFormatting sqref="E14:F14 K14">
    <cfRule type="cellIs" priority="19" dxfId="53" operator="equal" stopIfTrue="1">
      <formula>0</formula>
    </cfRule>
  </conditionalFormatting>
  <conditionalFormatting sqref="D19:D24 J19:J24">
    <cfRule type="expression" priority="15" dxfId="50" stopIfTrue="1">
      <formula>NOT(ISERROR(SEARCH("0",D19)))</formula>
    </cfRule>
    <cfRule type="expression" priority="16" dxfId="51" stopIfTrue="1">
      <formula>NOT(ISERROR(SEARCH("1",D19)))</formula>
    </cfRule>
    <cfRule type="expression" priority="17" dxfId="52" stopIfTrue="1">
      <formula>NOT(ISERROR(SEARCH("2",D19)))</formula>
    </cfRule>
  </conditionalFormatting>
  <conditionalFormatting sqref="L19:L24">
    <cfRule type="cellIs" priority="14" dxfId="53" operator="equal" stopIfTrue="1">
      <formula>0</formula>
    </cfRule>
  </conditionalFormatting>
  <conditionalFormatting sqref="L25">
    <cfRule type="cellIs" priority="13" dxfId="53" operator="equal" stopIfTrue="1">
      <formula>0</formula>
    </cfRule>
  </conditionalFormatting>
  <conditionalFormatting sqref="E25:F25 K25">
    <cfRule type="cellIs" priority="12" dxfId="53" operator="equal" stopIfTrue="1">
      <formula>0</formula>
    </cfRule>
  </conditionalFormatting>
  <conditionalFormatting sqref="M27">
    <cfRule type="cellIs" priority="11" dxfId="54" operator="equal" stopIfTrue="1">
      <formula>0</formula>
    </cfRule>
  </conditionalFormatting>
  <conditionalFormatting sqref="M30">
    <cfRule type="cellIs" priority="10" dxfId="54" operator="equal" stopIfTrue="1">
      <formula>0</formula>
    </cfRule>
  </conditionalFormatting>
  <conditionalFormatting sqref="M33">
    <cfRule type="cellIs" priority="9" dxfId="54" operator="equal" stopIfTrue="1">
      <formula>0</formula>
    </cfRule>
  </conditionalFormatting>
  <conditionalFormatting sqref="J28:N29">
    <cfRule type="containsText" priority="3" dxfId="55" operator="containsText" stopIfTrue="1" text="ATTENTION PROLONGATION">
      <formula>NOT(ISERROR(SEARCH("ATTENTION PROLONGATION",J28)))</formula>
    </cfRule>
  </conditionalFormatting>
  <conditionalFormatting sqref="B29">
    <cfRule type="cellIs" priority="2" dxfId="56" operator="equal" stopIfTrue="1">
      <formula>1</formula>
    </cfRule>
  </conditionalFormatting>
  <conditionalFormatting sqref="B28">
    <cfRule type="cellIs" priority="1" dxfId="56" operator="equal" stopIfTrue="1">
      <formula>1</formula>
    </cfRule>
  </conditionalFormatting>
  <dataValidations count="1">
    <dataValidation type="list" allowBlank="1" showInputMessage="1" showErrorMessage="1" sqref="B8:B13 B19:B24">
      <formula1>"2M60,2M80,3M10"</formula1>
    </dataValidation>
  </dataValidations>
  <hyperlinks>
    <hyperlink ref="J28:N29" location="'Article 6.2.15'!A1" display="'Article 6.2.15'!A1"/>
    <hyperlink ref="A32" r:id="rId1" display="http://www.ffbsportif.com/mixte/matchs/matchs_equipes.php?competition=4834&amp;filtrecompet=n-pc"/>
  </hyperlinks>
  <printOptions horizontalCentered="1"/>
  <pageMargins left="0.2755905511811024" right="0.2755905511811024" top="0.3937007874015748" bottom="0.1968503937007874" header="0.11811023622047245" footer="0.5118110236220472"/>
  <pageSetup fitToHeight="1" fitToWidth="1" horizontalDpi="300" verticalDpi="300" orientation="landscape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W34"/>
  <sheetViews>
    <sheetView zoomScale="65" zoomScaleNormal="65" workbookViewId="0" topLeftCell="A1">
      <selection activeCell="I14" sqref="I14"/>
    </sheetView>
  </sheetViews>
  <sheetFormatPr defaultColWidth="11.00390625" defaultRowHeight="15.75"/>
  <cols>
    <col min="1" max="1" width="12.625" style="1" customWidth="1"/>
    <col min="2" max="2" width="10.875" style="1" customWidth="1"/>
    <col min="3" max="3" width="25.875" style="1" customWidth="1"/>
    <col min="4" max="4" width="9.50390625" style="1" customWidth="1"/>
    <col min="5" max="6" width="9.875" style="1" customWidth="1"/>
    <col min="7" max="7" width="10.625" style="1" customWidth="1"/>
    <col min="8" max="8" width="9.75390625" style="1" customWidth="1"/>
    <col min="9" max="9" width="26.00390625" style="1" customWidth="1"/>
    <col min="10" max="10" width="9.50390625" style="1" customWidth="1"/>
    <col min="11" max="12" width="9.875" style="1" customWidth="1"/>
    <col min="13" max="13" width="10.625" style="1" customWidth="1"/>
    <col min="14" max="14" width="9.75390625" style="1" customWidth="1"/>
    <col min="15" max="15" width="29.875" style="1" hidden="1" customWidth="1"/>
    <col min="16" max="16" width="13.75390625" style="1" hidden="1" customWidth="1"/>
    <col min="17" max="20" width="11.00390625" style="1" hidden="1" customWidth="1"/>
    <col min="21" max="206" width="11.00390625" style="1" customWidth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39062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.00390625" style="1" customWidth="1"/>
    <col min="222" max="222" width="14.375" style="1" customWidth="1"/>
    <col min="223" max="223" width="11.00390625" style="1" customWidth="1"/>
    <col min="224" max="226" width="2.875" style="1" bestFit="1" customWidth="1"/>
    <col min="227" max="16384" width="11.00390625" style="1" customWidth="1"/>
  </cols>
  <sheetData>
    <row r="1" ht="12.75"/>
    <row r="2" spans="3:15" ht="33.75">
      <c r="C2" s="128" t="s">
        <v>31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"/>
    </row>
    <row r="3" ht="7.5" customHeight="1" thickBot="1"/>
    <row r="4" spans="4:13" ht="27" customHeight="1" thickBot="1">
      <c r="D4" s="129" t="s">
        <v>0</v>
      </c>
      <c r="E4" s="130"/>
      <c r="F4" s="130"/>
      <c r="G4" s="130"/>
      <c r="H4" s="130"/>
      <c r="I4" s="29"/>
      <c r="J4" s="33"/>
      <c r="K4" s="34"/>
      <c r="L4" s="131"/>
      <c r="M4" s="131"/>
    </row>
    <row r="5" ht="12.75" customHeight="1" thickBot="1"/>
    <row r="6" spans="1:14" s="4" customFormat="1" ht="28.5" customHeight="1" thickBot="1">
      <c r="A6" s="4" t="s">
        <v>14</v>
      </c>
      <c r="B6" s="30"/>
      <c r="C6" s="5" t="s">
        <v>1</v>
      </c>
      <c r="D6" s="132"/>
      <c r="E6" s="133"/>
      <c r="F6" s="133"/>
      <c r="G6" s="133"/>
      <c r="H6" s="134"/>
      <c r="I6" s="5" t="s">
        <v>2</v>
      </c>
      <c r="J6" s="132"/>
      <c r="K6" s="133"/>
      <c r="L6" s="133"/>
      <c r="M6" s="133"/>
      <c r="N6" s="134"/>
    </row>
    <row r="7" spans="1:14" s="13" customFormat="1" ht="39.75" customHeight="1" thickBot="1">
      <c r="A7" s="6" t="s">
        <v>3</v>
      </c>
      <c r="B7" s="7" t="s">
        <v>4</v>
      </c>
      <c r="C7" s="11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1" t="s">
        <v>5</v>
      </c>
      <c r="J7" s="8" t="s">
        <v>6</v>
      </c>
      <c r="K7" s="9" t="s">
        <v>7</v>
      </c>
      <c r="L7" s="9" t="s">
        <v>8</v>
      </c>
      <c r="M7" s="9" t="s">
        <v>9</v>
      </c>
      <c r="N7" s="12" t="s">
        <v>10</v>
      </c>
    </row>
    <row r="8" spans="1:14" s="16" customFormat="1" ht="15" customHeight="1">
      <c r="A8" s="14" t="s">
        <v>28</v>
      </c>
      <c r="B8" s="127" t="s">
        <v>11</v>
      </c>
      <c r="C8" s="35"/>
      <c r="D8" s="103">
        <f>IF(E8="",0,IF(E8&gt;K8,"2",IF(E8=K8,"1","0")))</f>
        <v>0</v>
      </c>
      <c r="E8" s="105"/>
      <c r="F8" s="105"/>
      <c r="G8" s="109">
        <f>IF(E8=0,"",E8/F8)</f>
      </c>
      <c r="H8" s="122"/>
      <c r="I8" s="15"/>
      <c r="J8" s="103">
        <f>IF(E8="",0,IF(K8&gt;E8,"2",IF(K8=E8,"1","0")))</f>
        <v>0</v>
      </c>
      <c r="K8" s="105"/>
      <c r="L8" s="107">
        <f>F8</f>
        <v>0</v>
      </c>
      <c r="M8" s="109">
        <f>IF(K8=0,"",K8/L8)</f>
      </c>
      <c r="N8" s="101"/>
    </row>
    <row r="9" spans="1:14" s="16" customFormat="1" ht="15" customHeight="1" thickBot="1">
      <c r="A9" s="17">
        <v>20</v>
      </c>
      <c r="B9" s="121"/>
      <c r="C9" s="36"/>
      <c r="D9" s="104"/>
      <c r="E9" s="106"/>
      <c r="F9" s="106"/>
      <c r="G9" s="110"/>
      <c r="H9" s="123"/>
      <c r="I9" s="18"/>
      <c r="J9" s="104"/>
      <c r="K9" s="106"/>
      <c r="L9" s="108"/>
      <c r="M9" s="110"/>
      <c r="N9" s="111"/>
    </row>
    <row r="10" spans="1:14" s="16" customFormat="1" ht="15" customHeight="1">
      <c r="A10" s="14" t="s">
        <v>28</v>
      </c>
      <c r="B10" s="115" t="s">
        <v>11</v>
      </c>
      <c r="C10" s="35"/>
      <c r="D10" s="103">
        <f>IF(E10="",0,IF(E10&gt;K10,"2",IF(E10=K10,"1","0")))</f>
        <v>0</v>
      </c>
      <c r="E10" s="105"/>
      <c r="F10" s="105"/>
      <c r="G10" s="109">
        <f>IF(E10=0,"",E10/F10)</f>
      </c>
      <c r="H10" s="122"/>
      <c r="I10" s="15"/>
      <c r="J10" s="103">
        <f>IF(E10="",0,IF(K10&gt;E10,"2",IF(K10=E10,"1","0")))</f>
        <v>0</v>
      </c>
      <c r="K10" s="105"/>
      <c r="L10" s="107">
        <f>F10</f>
        <v>0</v>
      </c>
      <c r="M10" s="109">
        <f>IF(K10=0,"",K10/L10)</f>
      </c>
      <c r="N10" s="101"/>
    </row>
    <row r="11" spans="1:14" s="16" customFormat="1" ht="15" customHeight="1" thickBot="1">
      <c r="A11" s="17">
        <v>20</v>
      </c>
      <c r="B11" s="121"/>
      <c r="C11" s="36"/>
      <c r="D11" s="104"/>
      <c r="E11" s="106"/>
      <c r="F11" s="106"/>
      <c r="G11" s="110"/>
      <c r="H11" s="123"/>
      <c r="I11" s="18"/>
      <c r="J11" s="104"/>
      <c r="K11" s="106"/>
      <c r="L11" s="108"/>
      <c r="M11" s="110"/>
      <c r="N11" s="111"/>
    </row>
    <row r="12" spans="1:14" s="16" customFormat="1" ht="15" customHeight="1">
      <c r="A12" s="14" t="s">
        <v>28</v>
      </c>
      <c r="B12" s="115" t="s">
        <v>11</v>
      </c>
      <c r="C12" s="35"/>
      <c r="D12" s="103">
        <f>IF(E12="",0,IF(E12&gt;K12,"2",IF(E12=K12,"1","0")))</f>
        <v>0</v>
      </c>
      <c r="E12" s="105"/>
      <c r="F12" s="105"/>
      <c r="G12" s="109">
        <f>IF(E12=0,"",E12/F12)</f>
      </c>
      <c r="H12" s="119"/>
      <c r="I12" s="15"/>
      <c r="J12" s="112">
        <f>IF(E12="",0,IF(K12&gt;E12,"2",IF(K12=E12,"1","0")))</f>
        <v>0</v>
      </c>
      <c r="K12" s="105"/>
      <c r="L12" s="107">
        <f>F12</f>
        <v>0</v>
      </c>
      <c r="M12" s="109">
        <f>IF(K12=0,"",K12/L12)</f>
      </c>
      <c r="N12" s="101"/>
    </row>
    <row r="13" spans="1:14" s="16" customFormat="1" ht="15" customHeight="1" thickBot="1">
      <c r="A13" s="17">
        <v>20</v>
      </c>
      <c r="B13" s="116"/>
      <c r="C13" s="36"/>
      <c r="D13" s="117"/>
      <c r="E13" s="114"/>
      <c r="F13" s="114"/>
      <c r="G13" s="110"/>
      <c r="H13" s="120"/>
      <c r="I13" s="18"/>
      <c r="J13" s="113"/>
      <c r="K13" s="114"/>
      <c r="L13" s="108"/>
      <c r="M13" s="118"/>
      <c r="N13" s="102"/>
    </row>
    <row r="14" spans="1:14" s="23" customFormat="1" ht="30" customHeight="1" thickBot="1">
      <c r="A14" s="135" t="s">
        <v>30</v>
      </c>
      <c r="B14" s="136"/>
      <c r="C14" s="5" t="s">
        <v>12</v>
      </c>
      <c r="D14" s="19">
        <f>D8+D10+D12</f>
        <v>0</v>
      </c>
      <c r="E14" s="20">
        <f>E8+E10+E12</f>
        <v>0</v>
      </c>
      <c r="F14" s="22">
        <f>F8+F10+F12</f>
        <v>0</v>
      </c>
      <c r="G14" s="47">
        <f>IF(E14=0,"",E14/F14)</f>
      </c>
      <c r="H14" s="46"/>
      <c r="I14" s="21" t="s">
        <v>12</v>
      </c>
      <c r="J14" s="19">
        <f>J8+J10+J12</f>
        <v>0</v>
      </c>
      <c r="K14" s="20">
        <f>K8+K10+K12</f>
        <v>0</v>
      </c>
      <c r="L14" s="22">
        <f>L8+L10+L12</f>
        <v>0</v>
      </c>
      <c r="M14" s="47">
        <f>IF(K14=0,"",K14/L14)</f>
      </c>
      <c r="N14" s="46"/>
    </row>
    <row r="15" spans="3:14" ht="17.25" customHeight="1">
      <c r="C15" s="32" t="s">
        <v>23</v>
      </c>
      <c r="D15" s="24">
        <f>IF(E14=0,"",IF(D14&gt;J14,2,IF(D14=J14,1,0)))</f>
      </c>
      <c r="E15" s="24"/>
      <c r="F15" s="24"/>
      <c r="G15" s="41" t="s">
        <v>16</v>
      </c>
      <c r="H15" s="52">
        <f>E14/(LEFT(A9,3)+LEFT(A11,3)+LEFT(A13,3))</f>
        <v>0</v>
      </c>
      <c r="I15" s="32" t="s">
        <v>23</v>
      </c>
      <c r="J15" s="24">
        <f>IF(E14=0,"",IF(J14&gt;D14,2,IF(J14=D14,1,0)))</f>
      </c>
      <c r="K15" s="24"/>
      <c r="L15" s="24"/>
      <c r="M15" s="41" t="s">
        <v>16</v>
      </c>
      <c r="N15" s="52">
        <f>K14/(LEFT(A9,3)+LEFT(A11,3)+LEFT(A13,3))</f>
        <v>0</v>
      </c>
    </row>
    <row r="16" spans="2:12" ht="18" customHeight="1" thickBot="1">
      <c r="B16" s="26"/>
      <c r="L16" s="27"/>
    </row>
    <row r="17" spans="1:14" s="4" customFormat="1" ht="28.5" customHeight="1" thickBot="1">
      <c r="A17" s="51" t="s">
        <v>15</v>
      </c>
      <c r="B17" s="30"/>
      <c r="C17" s="5" t="s">
        <v>1</v>
      </c>
      <c r="D17" s="124">
        <f>IF(J6="","",J6)</f>
      </c>
      <c r="E17" s="125"/>
      <c r="F17" s="125"/>
      <c r="G17" s="125"/>
      <c r="H17" s="126"/>
      <c r="I17" s="5" t="s">
        <v>2</v>
      </c>
      <c r="J17" s="124">
        <f>IF(D6="","",D6)</f>
      </c>
      <c r="K17" s="125"/>
      <c r="L17" s="125"/>
      <c r="M17" s="125"/>
      <c r="N17" s="126"/>
    </row>
    <row r="18" spans="1:14" s="13" customFormat="1" ht="39.75" customHeight="1" thickBot="1">
      <c r="A18" s="6" t="s">
        <v>3</v>
      </c>
      <c r="B18" s="7" t="s">
        <v>4</v>
      </c>
      <c r="C18" s="11" t="s">
        <v>5</v>
      </c>
      <c r="D18" s="8" t="s">
        <v>6</v>
      </c>
      <c r="E18" s="9" t="s">
        <v>7</v>
      </c>
      <c r="F18" s="9" t="s">
        <v>8</v>
      </c>
      <c r="G18" s="9" t="s">
        <v>9</v>
      </c>
      <c r="H18" s="10" t="s">
        <v>10</v>
      </c>
      <c r="I18" s="11" t="s">
        <v>5</v>
      </c>
      <c r="J18" s="8" t="s">
        <v>6</v>
      </c>
      <c r="K18" s="9" t="s">
        <v>7</v>
      </c>
      <c r="L18" s="9" t="s">
        <v>8</v>
      </c>
      <c r="M18" s="9" t="s">
        <v>9</v>
      </c>
      <c r="N18" s="12" t="s">
        <v>10</v>
      </c>
    </row>
    <row r="19" spans="1:14" s="16" customFormat="1" ht="15" customHeight="1">
      <c r="A19" s="14" t="s">
        <v>28</v>
      </c>
      <c r="B19" s="127" t="s">
        <v>11</v>
      </c>
      <c r="C19" s="35"/>
      <c r="D19" s="103">
        <f>IF(E19="",0,IF(E19&gt;K19,"2",IF(E19=K19,"1","0")))</f>
        <v>0</v>
      </c>
      <c r="E19" s="105"/>
      <c r="F19" s="105"/>
      <c r="G19" s="109">
        <f>IF(E19=0,"",E19/F19)</f>
      </c>
      <c r="H19" s="122"/>
      <c r="I19" s="15"/>
      <c r="J19" s="103">
        <f>IF(E19="",0,IF(K19&gt;E19,"2",IF(K19=E19,"1","0")))</f>
        <v>0</v>
      </c>
      <c r="K19" s="105"/>
      <c r="L19" s="107">
        <f>F19</f>
        <v>0</v>
      </c>
      <c r="M19" s="109">
        <f>IF(K19=0,"",K19/L19)</f>
      </c>
      <c r="N19" s="101"/>
    </row>
    <row r="20" spans="1:14" s="16" customFormat="1" ht="15" customHeight="1" thickBot="1">
      <c r="A20" s="17">
        <v>20</v>
      </c>
      <c r="B20" s="121"/>
      <c r="C20" s="36"/>
      <c r="D20" s="104"/>
      <c r="E20" s="106"/>
      <c r="F20" s="106"/>
      <c r="G20" s="110"/>
      <c r="H20" s="123"/>
      <c r="I20" s="18"/>
      <c r="J20" s="104"/>
      <c r="K20" s="106"/>
      <c r="L20" s="108"/>
      <c r="M20" s="110"/>
      <c r="N20" s="111"/>
    </row>
    <row r="21" spans="1:14" s="16" customFormat="1" ht="15" customHeight="1">
      <c r="A21" s="14" t="s">
        <v>28</v>
      </c>
      <c r="B21" s="115" t="s">
        <v>11</v>
      </c>
      <c r="C21" s="35"/>
      <c r="D21" s="103">
        <f>IF(E21="",0,IF(E21&gt;K21,"2",IF(E21=K21,"1","0")))</f>
        <v>0</v>
      </c>
      <c r="E21" s="105"/>
      <c r="F21" s="105"/>
      <c r="G21" s="109">
        <f>IF(E21=0,"",E21/F21)</f>
      </c>
      <c r="H21" s="122"/>
      <c r="I21" s="15"/>
      <c r="J21" s="103">
        <f>IF(E21="",0,IF(K21&gt;E21,"2",IF(K21=E21,"1","0")))</f>
        <v>0</v>
      </c>
      <c r="K21" s="105"/>
      <c r="L21" s="107">
        <f>F21</f>
        <v>0</v>
      </c>
      <c r="M21" s="109">
        <f>IF(K21=0,"",K21/L21)</f>
      </c>
      <c r="N21" s="101"/>
    </row>
    <row r="22" spans="1:14" s="16" customFormat="1" ht="15" customHeight="1" thickBot="1">
      <c r="A22" s="17">
        <v>20</v>
      </c>
      <c r="B22" s="121"/>
      <c r="C22" s="36"/>
      <c r="D22" s="104"/>
      <c r="E22" s="106"/>
      <c r="F22" s="106"/>
      <c r="G22" s="110"/>
      <c r="H22" s="123"/>
      <c r="I22" s="18"/>
      <c r="J22" s="104"/>
      <c r="K22" s="106"/>
      <c r="L22" s="108"/>
      <c r="M22" s="110"/>
      <c r="N22" s="111"/>
    </row>
    <row r="23" spans="1:14" s="16" customFormat="1" ht="15" customHeight="1">
      <c r="A23" s="14" t="s">
        <v>28</v>
      </c>
      <c r="B23" s="115" t="s">
        <v>11</v>
      </c>
      <c r="C23" s="35"/>
      <c r="D23" s="103">
        <f>IF(E23="",0,IF(E23&gt;K23,"2",IF(E23=K23,"1","0")))</f>
        <v>0</v>
      </c>
      <c r="E23" s="105"/>
      <c r="F23" s="105"/>
      <c r="G23" s="109">
        <f>IF(E23=0,"",E23/F23)</f>
      </c>
      <c r="H23" s="119"/>
      <c r="I23" s="15"/>
      <c r="J23" s="112">
        <f>IF(E23="",0,IF(K23&gt;E23,"2",IF(K23=E23,"1","0")))</f>
        <v>0</v>
      </c>
      <c r="K23" s="105"/>
      <c r="L23" s="107">
        <f>F23</f>
        <v>0</v>
      </c>
      <c r="M23" s="109">
        <f>IF(K23=0,"",K23/L23)</f>
      </c>
      <c r="N23" s="101"/>
    </row>
    <row r="24" spans="1:14" s="16" customFormat="1" ht="15" customHeight="1" thickBot="1">
      <c r="A24" s="17">
        <v>20</v>
      </c>
      <c r="B24" s="116"/>
      <c r="C24" s="36"/>
      <c r="D24" s="117"/>
      <c r="E24" s="114"/>
      <c r="F24" s="114"/>
      <c r="G24" s="110"/>
      <c r="H24" s="120"/>
      <c r="I24" s="18"/>
      <c r="J24" s="113"/>
      <c r="K24" s="114"/>
      <c r="L24" s="108"/>
      <c r="M24" s="118"/>
      <c r="N24" s="102"/>
    </row>
    <row r="25" spans="1:14" s="23" customFormat="1" ht="30" customHeight="1" thickBot="1">
      <c r="A25" s="135" t="s">
        <v>30</v>
      </c>
      <c r="B25" s="136"/>
      <c r="C25" s="5" t="s">
        <v>12</v>
      </c>
      <c r="D25" s="19">
        <f>D19+D21+D23</f>
        <v>0</v>
      </c>
      <c r="E25" s="20">
        <f>E19+E21+E23</f>
        <v>0</v>
      </c>
      <c r="F25" s="22">
        <f>F19+F21+F23</f>
        <v>0</v>
      </c>
      <c r="G25" s="47">
        <f>IF(E25=0,"",E25/F25)</f>
      </c>
      <c r="H25" s="46"/>
      <c r="I25" s="21" t="s">
        <v>12</v>
      </c>
      <c r="J25" s="19">
        <f>J19+J21+J23</f>
        <v>0</v>
      </c>
      <c r="K25" s="20">
        <f>K19+K21+K23</f>
        <v>0</v>
      </c>
      <c r="L25" s="22">
        <f>L19+L21+L23</f>
        <v>0</v>
      </c>
      <c r="M25" s="47">
        <f>IF(K25=0,"",K25/L25)</f>
      </c>
      <c r="N25" s="46"/>
    </row>
    <row r="26" spans="3:14" ht="17.25" customHeight="1">
      <c r="C26" s="32" t="s">
        <v>23</v>
      </c>
      <c r="D26" s="24">
        <f>IF(E25=0,"",IF(D25&gt;J25,2,IF(D25=J25,1,0)))</f>
      </c>
      <c r="E26" s="24"/>
      <c r="F26" s="24"/>
      <c r="G26" s="41" t="s">
        <v>16</v>
      </c>
      <c r="H26" s="52">
        <f>E25/(LEFT(A20,3)+LEFT(A22,3)+LEFT(A24,3))</f>
        <v>0</v>
      </c>
      <c r="I26" s="32" t="s">
        <v>23</v>
      </c>
      <c r="J26" s="24">
        <f>IF(E25=0,"",IF(J25&gt;D25,2,IF(J25=D25,1,0)))</f>
      </c>
      <c r="K26" s="24"/>
      <c r="L26" s="24"/>
      <c r="M26" s="41" t="s">
        <v>16</v>
      </c>
      <c r="N26" s="52">
        <f>K25/(LEFT(A20,3)+LEFT(A22,3)+LEFT(A24,3))</f>
        <v>0</v>
      </c>
    </row>
    <row r="27" spans="2:14" ht="34.5" customHeight="1">
      <c r="B27" s="44" t="s">
        <v>17</v>
      </c>
      <c r="C27" s="37"/>
      <c r="D27" s="39" t="s">
        <v>18</v>
      </c>
      <c r="E27" s="39" t="s">
        <v>19</v>
      </c>
      <c r="F27" s="39" t="s">
        <v>7</v>
      </c>
      <c r="G27" s="39" t="s">
        <v>21</v>
      </c>
      <c r="H27" s="45" t="s">
        <v>20</v>
      </c>
      <c r="I27" s="45"/>
      <c r="J27" s="24"/>
      <c r="K27" s="24"/>
      <c r="L27" s="24"/>
      <c r="M27" s="25"/>
      <c r="N27" s="31"/>
    </row>
    <row r="28" spans="2:23" ht="26.25" customHeight="1">
      <c r="B28" s="56">
        <f>IF(D28="","",IF(D28&gt;D29,1,IF(D28&lt;D29,2,IF(E28&gt;E29,1,IF(AND(H28&gt;H29,E28=E29),1,2)))))</f>
      </c>
      <c r="C28" s="61"/>
      <c r="D28" s="63"/>
      <c r="E28" s="64"/>
      <c r="F28" s="64"/>
      <c r="G28" s="65"/>
      <c r="H28" s="73"/>
      <c r="I28" s="137">
        <f>IF(B28="","",C28&amp;" se qualifie pour la phase suivante")</f>
      </c>
      <c r="J28" s="138"/>
      <c r="K28" s="138"/>
      <c r="L28" s="138"/>
      <c r="M28" s="138"/>
      <c r="N28" s="139"/>
      <c r="O28" s="76">
        <f>D6</f>
        <v>0</v>
      </c>
      <c r="P28" s="58" t="e">
        <f>D15+J26</f>
        <v>#VALUE!</v>
      </c>
      <c r="Q28" s="58">
        <f>D14+J25</f>
        <v>0</v>
      </c>
      <c r="R28" s="58">
        <f>E14+K25</f>
        <v>0</v>
      </c>
      <c r="S28" s="58">
        <f>F14+L25</f>
        <v>0</v>
      </c>
      <c r="T28" s="59" t="e">
        <f>R28/(F14+L25)</f>
        <v>#DIV/0!</v>
      </c>
      <c r="W28" s="50"/>
    </row>
    <row r="29" spans="2:23" ht="26.25" customHeight="1">
      <c r="B29" s="56">
        <f>IF(D29="","",IF(D29&gt;D28,1,IF(D29&lt;D28,2,IF(E29&gt;E28,1,IF(AND(H29&gt;H28,E29=E28),1,2)))))</f>
      </c>
      <c r="C29" s="62"/>
      <c r="D29" s="67"/>
      <c r="E29" s="68"/>
      <c r="F29" s="68"/>
      <c r="G29" s="69"/>
      <c r="H29" s="74"/>
      <c r="I29" s="140"/>
      <c r="J29" s="141"/>
      <c r="K29" s="141"/>
      <c r="L29" s="141"/>
      <c r="M29" s="141"/>
      <c r="N29" s="142"/>
      <c r="O29" s="76">
        <f>J6</f>
        <v>0</v>
      </c>
      <c r="P29" s="58" t="e">
        <f>J15+D26</f>
        <v>#VALUE!</v>
      </c>
      <c r="Q29" s="58">
        <f>J14+D25</f>
        <v>0</v>
      </c>
      <c r="R29" s="58">
        <f>K14+E25</f>
        <v>0</v>
      </c>
      <c r="S29" s="58">
        <f>L14+F25</f>
        <v>0</v>
      </c>
      <c r="T29" s="59" t="e">
        <f>R29/(L14+F25)</f>
        <v>#DIV/0!</v>
      </c>
      <c r="W29" s="50"/>
    </row>
    <row r="30" spans="2:20" ht="15.75" customHeight="1" thickBot="1">
      <c r="B30" s="39"/>
      <c r="C30" s="40"/>
      <c r="D30" s="3"/>
      <c r="E30" s="3"/>
      <c r="F30" s="3"/>
      <c r="G30" s="41"/>
      <c r="H30" s="42"/>
      <c r="I30" s="32"/>
      <c r="J30" s="24"/>
      <c r="K30" s="24"/>
      <c r="L30" s="24"/>
      <c r="M30" s="25"/>
      <c r="N30" s="31"/>
      <c r="O30" s="77"/>
      <c r="P30" s="60"/>
      <c r="Q30" s="78"/>
      <c r="R30" s="78"/>
      <c r="S30" s="79"/>
      <c r="T30" s="80"/>
    </row>
    <row r="31" spans="1:13" ht="18" customHeight="1" thickBot="1">
      <c r="A31" s="28"/>
      <c r="B31" s="91" t="s">
        <v>13</v>
      </c>
      <c r="C31" s="92"/>
      <c r="D31" s="95"/>
      <c r="E31" s="96"/>
      <c r="F31" s="97"/>
      <c r="I31" s="98" t="s">
        <v>13</v>
      </c>
      <c r="J31" s="98"/>
      <c r="K31" s="95"/>
      <c r="L31" s="96"/>
      <c r="M31" s="97"/>
    </row>
    <row r="32" spans="1:23" ht="48.75" customHeight="1" thickBot="1">
      <c r="A32" s="81" t="s">
        <v>27</v>
      </c>
      <c r="B32" s="93"/>
      <c r="C32" s="94"/>
      <c r="D32" s="100"/>
      <c r="E32" s="100"/>
      <c r="F32" s="100"/>
      <c r="I32" s="99"/>
      <c r="J32" s="99"/>
      <c r="K32" s="100"/>
      <c r="L32" s="100"/>
      <c r="M32" s="100"/>
      <c r="W32" s="54"/>
    </row>
    <row r="33" spans="2:20" ht="15.75" customHeight="1">
      <c r="B33" s="39"/>
      <c r="C33" s="40"/>
      <c r="D33" s="3"/>
      <c r="E33" s="3"/>
      <c r="F33" s="3"/>
      <c r="G33" s="41"/>
      <c r="H33" s="42"/>
      <c r="I33" s="32"/>
      <c r="J33" s="24"/>
      <c r="K33" s="24"/>
      <c r="L33" s="24"/>
      <c r="M33" s="25"/>
      <c r="N33" s="31"/>
      <c r="O33" s="43"/>
      <c r="P33" s="24"/>
      <c r="Q33" s="24"/>
      <c r="R33" s="24"/>
      <c r="S33" s="25"/>
      <c r="T33" s="38"/>
    </row>
    <row r="34" spans="1:14" ht="24" customHeight="1">
      <c r="A34" s="82" t="s">
        <v>22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</sheetData>
  <sheetProtection pivotTables="0"/>
  <mergeCells count="83">
    <mergeCell ref="L8:L9"/>
    <mergeCell ref="M8:M9"/>
    <mergeCell ref="N8:N9"/>
    <mergeCell ref="C2:N2"/>
    <mergeCell ref="D4:H4"/>
    <mergeCell ref="L4:M4"/>
    <mergeCell ref="D6:H6"/>
    <mergeCell ref="J6:N6"/>
    <mergeCell ref="G8:G9"/>
    <mergeCell ref="D8:D9"/>
    <mergeCell ref="H8:H9"/>
    <mergeCell ref="J8:J9"/>
    <mergeCell ref="K8:K9"/>
    <mergeCell ref="G12:G13"/>
    <mergeCell ref="J10:J11"/>
    <mergeCell ref="K10:K11"/>
    <mergeCell ref="B10:B11"/>
    <mergeCell ref="D10:D11"/>
    <mergeCell ref="E10:E11"/>
    <mergeCell ref="F10:F11"/>
    <mergeCell ref="G10:G11"/>
    <mergeCell ref="B8:B9"/>
    <mergeCell ref="E8:E9"/>
    <mergeCell ref="F8:F9"/>
    <mergeCell ref="B12:B13"/>
    <mergeCell ref="D12:D13"/>
    <mergeCell ref="E12:E13"/>
    <mergeCell ref="F12:F13"/>
    <mergeCell ref="M12:M13"/>
    <mergeCell ref="N12:N13"/>
    <mergeCell ref="L10:L11"/>
    <mergeCell ref="M10:M11"/>
    <mergeCell ref="N10:N11"/>
    <mergeCell ref="H12:H13"/>
    <mergeCell ref="J12:J13"/>
    <mergeCell ref="K12:K13"/>
    <mergeCell ref="L12:L13"/>
    <mergeCell ref="H10:H11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N19:N20"/>
    <mergeCell ref="B21:B22"/>
    <mergeCell ref="D21:D22"/>
    <mergeCell ref="E21:E22"/>
    <mergeCell ref="F21:F22"/>
    <mergeCell ref="G21:G22"/>
    <mergeCell ref="H21:H22"/>
    <mergeCell ref="G23:G24"/>
    <mergeCell ref="K19:K20"/>
    <mergeCell ref="L19:L20"/>
    <mergeCell ref="M19:M20"/>
    <mergeCell ref="B23:B24"/>
    <mergeCell ref="D23:D24"/>
    <mergeCell ref="E23:E24"/>
    <mergeCell ref="F23:F24"/>
    <mergeCell ref="M23:M24"/>
    <mergeCell ref="H23:H24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A34:N34"/>
    <mergeCell ref="A25:B25"/>
    <mergeCell ref="B31:C32"/>
    <mergeCell ref="D31:F31"/>
    <mergeCell ref="I31:J32"/>
    <mergeCell ref="K31:M31"/>
    <mergeCell ref="D32:F32"/>
    <mergeCell ref="K32:M32"/>
    <mergeCell ref="I28:N29"/>
  </mergeCells>
  <conditionalFormatting sqref="D8:D13 J8:J13">
    <cfRule type="expression" priority="18" dxfId="50" stopIfTrue="1">
      <formula>NOT(ISERROR(SEARCH("0",D8)))</formula>
    </cfRule>
    <cfRule type="expression" priority="19" dxfId="51" stopIfTrue="1">
      <formula>NOT(ISERROR(SEARCH("1",D8)))</formula>
    </cfRule>
    <cfRule type="expression" priority="20" dxfId="52" stopIfTrue="1">
      <formula>NOT(ISERROR(SEARCH("2",D8)))</formula>
    </cfRule>
  </conditionalFormatting>
  <conditionalFormatting sqref="L8:L14">
    <cfRule type="cellIs" priority="17" dxfId="53" operator="equal" stopIfTrue="1">
      <formula>0</formula>
    </cfRule>
  </conditionalFormatting>
  <conditionalFormatting sqref="E14:F14 K14">
    <cfRule type="cellIs" priority="16" dxfId="53" operator="equal" stopIfTrue="1">
      <formula>0</formula>
    </cfRule>
  </conditionalFormatting>
  <conditionalFormatting sqref="D19:D24 J19:J24">
    <cfRule type="expression" priority="12" dxfId="50" stopIfTrue="1">
      <formula>NOT(ISERROR(SEARCH("0",D19)))</formula>
    </cfRule>
    <cfRule type="expression" priority="13" dxfId="51" stopIfTrue="1">
      <formula>NOT(ISERROR(SEARCH("1",D19)))</formula>
    </cfRule>
    <cfRule type="expression" priority="14" dxfId="52" stopIfTrue="1">
      <formula>NOT(ISERROR(SEARCH("2",D19)))</formula>
    </cfRule>
  </conditionalFormatting>
  <conditionalFormatting sqref="L19:L24">
    <cfRule type="cellIs" priority="11" dxfId="53" operator="equal" stopIfTrue="1">
      <formula>0</formula>
    </cfRule>
  </conditionalFormatting>
  <conditionalFormatting sqref="L25">
    <cfRule type="cellIs" priority="10" dxfId="53" operator="equal" stopIfTrue="1">
      <formula>0</formula>
    </cfRule>
  </conditionalFormatting>
  <conditionalFormatting sqref="E25:F25 K25">
    <cfRule type="cellIs" priority="9" dxfId="53" operator="equal" stopIfTrue="1">
      <formula>0</formula>
    </cfRule>
  </conditionalFormatting>
  <conditionalFormatting sqref="M27">
    <cfRule type="cellIs" priority="8" dxfId="54" operator="equal" stopIfTrue="1">
      <formula>0</formula>
    </cfRule>
  </conditionalFormatting>
  <conditionalFormatting sqref="M30">
    <cfRule type="cellIs" priority="7" dxfId="54" operator="equal" stopIfTrue="1">
      <formula>0</formula>
    </cfRule>
  </conditionalFormatting>
  <conditionalFormatting sqref="M33">
    <cfRule type="cellIs" priority="6" dxfId="54" operator="equal" stopIfTrue="1">
      <formula>0</formula>
    </cfRule>
  </conditionalFormatting>
  <conditionalFormatting sqref="B29">
    <cfRule type="cellIs" priority="4" dxfId="56" operator="equal" stopIfTrue="1">
      <formula>1</formula>
    </cfRule>
  </conditionalFormatting>
  <conditionalFormatting sqref="B28">
    <cfRule type="cellIs" priority="1" dxfId="56" operator="equal" stopIfTrue="1">
      <formula>1</formula>
    </cfRule>
  </conditionalFormatting>
  <dataValidations count="1">
    <dataValidation type="list" allowBlank="1" showInputMessage="1" showErrorMessage="1" sqref="B8:B13 B19:B24">
      <formula1>"2M60,2M80,3M10"</formula1>
    </dataValidation>
  </dataValidations>
  <hyperlinks>
    <hyperlink ref="A32" r:id="rId1" display="http://www.ffbsportif.com/mixte/matchs/matchs_equipes.php?competition=3869"/>
  </hyperlinks>
  <printOptions horizontalCentered="1"/>
  <pageMargins left="0.2755905511811024" right="0.2755905511811024" top="0.3937007874015748" bottom="0.1968503937007874" header="0.11811023622047245" footer="0.5118110236220472"/>
  <pageSetup fitToHeight="1" fitToWidth="1" horizontalDpi="300" verticalDpi="3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pierre</cp:lastModifiedBy>
  <cp:lastPrinted>2014-03-03T08:15:02Z</cp:lastPrinted>
  <dcterms:created xsi:type="dcterms:W3CDTF">2013-02-18T13:03:03Z</dcterms:created>
  <dcterms:modified xsi:type="dcterms:W3CDTF">2014-10-12T09:25:23Z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